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LindaSkinner\Downloads\"/>
    </mc:Choice>
  </mc:AlternateContent>
  <xr:revisionPtr revIDLastSave="0" documentId="8_{2F5C4DC0-FF19-4F8A-8794-E01BE668A1DD}" xr6:coauthVersionLast="47" xr6:coauthVersionMax="47" xr10:uidLastSave="{00000000-0000-0000-0000-000000000000}"/>
  <bookViews>
    <workbookView xWindow="-28920" yWindow="-120" windowWidth="29040" windowHeight="15720" firstSheet="1" activeTab="3" xr2:uid="{A1D95C68-F272-4CF7-85E4-B93E44E4BE2A}"/>
  </bookViews>
  <sheets>
    <sheet name="Intro" sheetId="4" r:id="rId1"/>
    <sheet name="Scoring Matrix" sheetId="1" r:id="rId2"/>
    <sheet name="Junior Athlete of the Year 5-12" sheetId="5" r:id="rId3"/>
    <sheet name="Junior Athlete of the Year12-17" sheetId="6" r:id="rId4"/>
    <sheet name="Senior Athlete of the Year 18+" sheetId="2" r:id="rId5"/>
    <sheet name="Owner Rider" sheetId="7" r:id="rId6"/>
    <sheet name="Open Show Horse" sheetId="8" r:id="rId7"/>
    <sheet name="Open Show Hunter Horse" sheetId="9" r:id="rId8"/>
  </sheets>
  <definedNames>
    <definedName name="_xlnm._FilterDatabase" localSheetId="2" hidden="1">'Junior Athlete of the Year 5-12'!$A$5:$AC$26</definedName>
    <definedName name="_xlnm._FilterDatabase" localSheetId="3" hidden="1">'Junior Athlete of the Year12-17'!$A$5:$AC$59</definedName>
    <definedName name="_xlnm._FilterDatabase" localSheetId="5" hidden="1">'Owner Rider'!$A$5:$AA$97</definedName>
    <definedName name="_xlnm._FilterDatabase" localSheetId="4" hidden="1">'Senior Athlete of the Year 18+'!$A$5:$M$12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5" i="6" l="1"/>
  <c r="AC55" i="6" s="1"/>
  <c r="X55" i="6"/>
  <c r="Z55" i="6"/>
  <c r="AB55" i="6"/>
  <c r="R55" i="6"/>
  <c r="T55" i="6"/>
  <c r="P55" i="6"/>
  <c r="N55" i="6"/>
  <c r="L55" i="6"/>
  <c r="J55" i="6"/>
  <c r="F55" i="6"/>
  <c r="H55" i="6"/>
  <c r="X7" i="5"/>
  <c r="X8" i="5"/>
  <c r="X9" i="5"/>
  <c r="X10" i="5"/>
  <c r="X11" i="5"/>
  <c r="X12" i="5"/>
  <c r="X13" i="5"/>
  <c r="X14" i="5"/>
  <c r="X15" i="5"/>
  <c r="X16" i="5"/>
  <c r="X17" i="5"/>
  <c r="X18" i="5"/>
  <c r="X19" i="5"/>
  <c r="X20" i="5"/>
  <c r="X21" i="5"/>
  <c r="X22" i="5"/>
  <c r="X23" i="5"/>
  <c r="X24" i="5"/>
  <c r="X26" i="5"/>
  <c r="X27" i="5"/>
  <c r="X28" i="5"/>
  <c r="X29" i="5"/>
  <c r="X30" i="5"/>
  <c r="X31" i="5"/>
  <c r="X32" i="5"/>
  <c r="X33" i="5"/>
  <c r="X34" i="5"/>
  <c r="X25" i="5"/>
  <c r="X35" i="5"/>
  <c r="V7" i="5"/>
  <c r="V8" i="5"/>
  <c r="V9" i="5"/>
  <c r="V10" i="5"/>
  <c r="V11" i="5"/>
  <c r="V12" i="5"/>
  <c r="V13" i="5"/>
  <c r="V14" i="5"/>
  <c r="V15" i="5"/>
  <c r="V16" i="5"/>
  <c r="V17" i="5"/>
  <c r="V18" i="5"/>
  <c r="V19" i="5"/>
  <c r="V20" i="5"/>
  <c r="V21" i="5"/>
  <c r="V22" i="5"/>
  <c r="V23" i="5"/>
  <c r="V24" i="5"/>
  <c r="V26" i="5"/>
  <c r="V27" i="5"/>
  <c r="V28" i="5"/>
  <c r="V29" i="5"/>
  <c r="V30" i="5"/>
  <c r="V31" i="5"/>
  <c r="V32" i="5"/>
  <c r="V33" i="5"/>
  <c r="V34" i="5"/>
  <c r="V25" i="5"/>
  <c r="V35" i="5"/>
  <c r="T7" i="5"/>
  <c r="T8" i="5"/>
  <c r="T9" i="5"/>
  <c r="T10" i="5"/>
  <c r="T11" i="5"/>
  <c r="T12" i="5"/>
  <c r="T13" i="5"/>
  <c r="T14" i="5"/>
  <c r="T15" i="5"/>
  <c r="T16" i="5"/>
  <c r="T17" i="5"/>
  <c r="T18" i="5"/>
  <c r="T19" i="5"/>
  <c r="T20" i="5"/>
  <c r="T21" i="5"/>
  <c r="T22" i="5"/>
  <c r="T23" i="5"/>
  <c r="T24" i="5"/>
  <c r="T26" i="5"/>
  <c r="T27" i="5"/>
  <c r="T28" i="5"/>
  <c r="T29" i="5"/>
  <c r="T30" i="5"/>
  <c r="T31" i="5"/>
  <c r="T32" i="5"/>
  <c r="T33" i="5"/>
  <c r="T34" i="5"/>
  <c r="T25" i="5"/>
  <c r="T35" i="5"/>
  <c r="R7" i="5"/>
  <c r="R8" i="5"/>
  <c r="R9" i="5"/>
  <c r="R10" i="5"/>
  <c r="R11" i="5"/>
  <c r="R12" i="5"/>
  <c r="R13" i="5"/>
  <c r="R14" i="5"/>
  <c r="R15" i="5"/>
  <c r="R16" i="5"/>
  <c r="R17" i="5"/>
  <c r="R18" i="5"/>
  <c r="R19" i="5"/>
  <c r="R20" i="5"/>
  <c r="R21" i="5"/>
  <c r="R22" i="5"/>
  <c r="R23" i="5"/>
  <c r="R24" i="5"/>
  <c r="R26" i="5"/>
  <c r="R27" i="5"/>
  <c r="R28" i="5"/>
  <c r="R29" i="5"/>
  <c r="R30" i="5"/>
  <c r="R31" i="5"/>
  <c r="R32" i="5"/>
  <c r="R33" i="5"/>
  <c r="R34" i="5"/>
  <c r="R25" i="5"/>
  <c r="R35" i="5"/>
  <c r="P7" i="5"/>
  <c r="P8" i="5"/>
  <c r="P9" i="5"/>
  <c r="P10" i="5"/>
  <c r="P11" i="5"/>
  <c r="P12" i="5"/>
  <c r="P13" i="5"/>
  <c r="P14" i="5"/>
  <c r="P15" i="5"/>
  <c r="P16" i="5"/>
  <c r="P17" i="5"/>
  <c r="P18" i="5"/>
  <c r="P19" i="5"/>
  <c r="P20" i="5"/>
  <c r="P21" i="5"/>
  <c r="P22" i="5"/>
  <c r="P23" i="5"/>
  <c r="P24" i="5"/>
  <c r="P26" i="5"/>
  <c r="P27" i="5"/>
  <c r="P28" i="5"/>
  <c r="P29" i="5"/>
  <c r="P30" i="5"/>
  <c r="P31" i="5"/>
  <c r="P32" i="5"/>
  <c r="P33" i="5"/>
  <c r="P34" i="5"/>
  <c r="P25" i="5"/>
  <c r="P35" i="5"/>
  <c r="N7" i="5"/>
  <c r="N8" i="5"/>
  <c r="N9" i="5"/>
  <c r="N10" i="5"/>
  <c r="N11" i="5"/>
  <c r="N12" i="5"/>
  <c r="N13" i="5"/>
  <c r="N14" i="5"/>
  <c r="N15" i="5"/>
  <c r="N16" i="5"/>
  <c r="N17" i="5"/>
  <c r="N18" i="5"/>
  <c r="N19" i="5"/>
  <c r="N20" i="5"/>
  <c r="N21" i="5"/>
  <c r="N22" i="5"/>
  <c r="N23" i="5"/>
  <c r="N24" i="5"/>
  <c r="N26" i="5"/>
  <c r="N27" i="5"/>
  <c r="N28" i="5"/>
  <c r="N29" i="5"/>
  <c r="N30" i="5"/>
  <c r="N31" i="5"/>
  <c r="N32" i="5"/>
  <c r="N33" i="5"/>
  <c r="N34" i="5"/>
  <c r="N25" i="5"/>
  <c r="N35" i="5"/>
  <c r="L7" i="5"/>
  <c r="L8" i="5"/>
  <c r="L9" i="5"/>
  <c r="L10" i="5"/>
  <c r="L11" i="5"/>
  <c r="L12" i="5"/>
  <c r="L13" i="5"/>
  <c r="L14" i="5"/>
  <c r="L15" i="5"/>
  <c r="L16" i="5"/>
  <c r="L17" i="5"/>
  <c r="L18" i="5"/>
  <c r="L19" i="5"/>
  <c r="L20" i="5"/>
  <c r="L21" i="5"/>
  <c r="L22" i="5"/>
  <c r="L23" i="5"/>
  <c r="L24" i="5"/>
  <c r="L26" i="5"/>
  <c r="L27" i="5"/>
  <c r="L28" i="5"/>
  <c r="L29" i="5"/>
  <c r="L30" i="5"/>
  <c r="L31" i="5"/>
  <c r="L32" i="5"/>
  <c r="L33" i="5"/>
  <c r="L34" i="5"/>
  <c r="L25" i="5"/>
  <c r="L35" i="5"/>
  <c r="J7" i="5"/>
  <c r="J8" i="5"/>
  <c r="J9" i="5"/>
  <c r="J10" i="5"/>
  <c r="J11" i="5"/>
  <c r="J12" i="5"/>
  <c r="J13" i="5"/>
  <c r="J14" i="5"/>
  <c r="J15" i="5"/>
  <c r="J16" i="5"/>
  <c r="J17" i="5"/>
  <c r="J18" i="5"/>
  <c r="J19" i="5"/>
  <c r="J20" i="5"/>
  <c r="J21" i="5"/>
  <c r="J22" i="5"/>
  <c r="J23" i="5"/>
  <c r="J24" i="5"/>
  <c r="J26" i="5"/>
  <c r="J27" i="5"/>
  <c r="J28" i="5"/>
  <c r="J29" i="5"/>
  <c r="J30" i="5"/>
  <c r="J31" i="5"/>
  <c r="J32" i="5"/>
  <c r="J33" i="5"/>
  <c r="J34" i="5"/>
  <c r="J25" i="5"/>
  <c r="J35" i="5"/>
  <c r="H7" i="5"/>
  <c r="H8" i="5"/>
  <c r="H9" i="5"/>
  <c r="H10" i="5"/>
  <c r="H11" i="5"/>
  <c r="H12" i="5"/>
  <c r="H13" i="5"/>
  <c r="H14" i="5"/>
  <c r="H15" i="5"/>
  <c r="H16" i="5"/>
  <c r="H17" i="5"/>
  <c r="H18" i="5"/>
  <c r="H19" i="5"/>
  <c r="H20" i="5"/>
  <c r="H21" i="5"/>
  <c r="H22" i="5"/>
  <c r="H23" i="5"/>
  <c r="H24" i="5"/>
  <c r="H26" i="5"/>
  <c r="H27" i="5"/>
  <c r="H28" i="5"/>
  <c r="H29" i="5"/>
  <c r="H30" i="5"/>
  <c r="H31" i="5"/>
  <c r="H32" i="5"/>
  <c r="H33" i="5"/>
  <c r="H34" i="5"/>
  <c r="H25" i="5"/>
  <c r="H35" i="5"/>
  <c r="F7" i="5"/>
  <c r="F8" i="5"/>
  <c r="F9" i="5"/>
  <c r="F10" i="5"/>
  <c r="F11" i="5"/>
  <c r="F12" i="5"/>
  <c r="F13" i="5"/>
  <c r="F14" i="5"/>
  <c r="F15" i="5"/>
  <c r="F16" i="5"/>
  <c r="F17" i="5"/>
  <c r="F18" i="5"/>
  <c r="F19" i="5"/>
  <c r="F20" i="5"/>
  <c r="F21" i="5"/>
  <c r="F22" i="5"/>
  <c r="F23" i="5"/>
  <c r="F24" i="5"/>
  <c r="F26" i="5"/>
  <c r="F27" i="5"/>
  <c r="F28" i="5"/>
  <c r="F29" i="5"/>
  <c r="F30" i="5"/>
  <c r="F31" i="5"/>
  <c r="F32" i="5"/>
  <c r="F33" i="5"/>
  <c r="F34" i="5"/>
  <c r="F25" i="5"/>
  <c r="F35" i="5"/>
  <c r="T7" i="6"/>
  <c r="T8" i="6"/>
  <c r="T9" i="6"/>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6" i="6"/>
  <c r="T57" i="6"/>
  <c r="T58" i="6"/>
  <c r="T59" i="6"/>
  <c r="T60" i="6"/>
  <c r="T61" i="6"/>
  <c r="T62" i="6"/>
  <c r="T63" i="6"/>
  <c r="R7" i="6"/>
  <c r="R8" i="6"/>
  <c r="R9" i="6"/>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6" i="6"/>
  <c r="R57" i="6"/>
  <c r="R58" i="6"/>
  <c r="R59" i="6"/>
  <c r="R60" i="6"/>
  <c r="R61" i="6"/>
  <c r="R62" i="6"/>
  <c r="R63" i="6"/>
  <c r="P7" i="6"/>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6" i="6"/>
  <c r="P57" i="6"/>
  <c r="P58" i="6"/>
  <c r="P59" i="6"/>
  <c r="P60" i="6"/>
  <c r="P61" i="6"/>
  <c r="P62" i="6"/>
  <c r="P63"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6" i="6"/>
  <c r="N57" i="6"/>
  <c r="N58" i="6"/>
  <c r="N59" i="6"/>
  <c r="N60" i="6"/>
  <c r="N61" i="6"/>
  <c r="N62"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6" i="6"/>
  <c r="L57" i="6"/>
  <c r="L58" i="6"/>
  <c r="L59" i="6"/>
  <c r="L60" i="6"/>
  <c r="L61" i="6"/>
  <c r="L62" i="6"/>
  <c r="L63" i="6"/>
  <c r="J7" i="6"/>
  <c r="J8" i="6"/>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6" i="6"/>
  <c r="J57" i="6"/>
  <c r="J58" i="6"/>
  <c r="J59" i="6"/>
  <c r="J60" i="6"/>
  <c r="J61" i="6"/>
  <c r="J62" i="6"/>
  <c r="J63" i="6"/>
  <c r="H6"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6" i="6"/>
  <c r="H57" i="6"/>
  <c r="H58" i="6"/>
  <c r="H59" i="6"/>
  <c r="H60" i="6"/>
  <c r="H61" i="6"/>
  <c r="H62"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6" i="6"/>
  <c r="F57" i="6"/>
  <c r="F58" i="6"/>
  <c r="F59" i="6"/>
  <c r="F60" i="6"/>
  <c r="F61" i="6"/>
  <c r="F62" i="6"/>
  <c r="F63" i="6"/>
  <c r="D53" i="8"/>
  <c r="M53" i="8" s="1"/>
  <c r="F53" i="8"/>
  <c r="H53" i="8"/>
  <c r="J53" i="8"/>
  <c r="L53" i="8"/>
  <c r="D47" i="8"/>
  <c r="M47" i="8" s="1"/>
  <c r="F47" i="8"/>
  <c r="H47" i="8"/>
  <c r="J47" i="8"/>
  <c r="L47" i="8"/>
  <c r="D9" i="8"/>
  <c r="F9" i="8"/>
  <c r="H9" i="8"/>
  <c r="J9" i="8"/>
  <c r="M9" i="8" s="1"/>
  <c r="L9" i="8"/>
  <c r="D44" i="8"/>
  <c r="F44" i="8"/>
  <c r="H44" i="8"/>
  <c r="J44" i="8"/>
  <c r="L44" i="8"/>
  <c r="AB19" i="6"/>
  <c r="Z19" i="6"/>
  <c r="X19" i="6"/>
  <c r="V19" i="6"/>
  <c r="D50" i="9"/>
  <c r="M50" i="9" s="1"/>
  <c r="F50" i="9"/>
  <c r="H50" i="9"/>
  <c r="J50" i="9"/>
  <c r="L50" i="9"/>
  <c r="J39" i="8"/>
  <c r="L39" i="8"/>
  <c r="F42" i="7"/>
  <c r="H42" i="7"/>
  <c r="J42" i="7"/>
  <c r="L42" i="7"/>
  <c r="N42" i="7"/>
  <c r="P42" i="7"/>
  <c r="R42" i="7"/>
  <c r="T42" i="7"/>
  <c r="V42" i="7"/>
  <c r="X42" i="7"/>
  <c r="Z42" i="7"/>
  <c r="F127" i="7"/>
  <c r="H127" i="7"/>
  <c r="J127" i="7"/>
  <c r="L127" i="7"/>
  <c r="N127" i="7"/>
  <c r="P127" i="7"/>
  <c r="R127" i="7"/>
  <c r="T127" i="7"/>
  <c r="V127" i="7"/>
  <c r="X127" i="7"/>
  <c r="Z127" i="7"/>
  <c r="F128" i="7"/>
  <c r="H128" i="7"/>
  <c r="J128" i="7"/>
  <c r="L128" i="7"/>
  <c r="N128" i="7"/>
  <c r="P128" i="7"/>
  <c r="R128" i="7"/>
  <c r="T128" i="7"/>
  <c r="V128" i="7"/>
  <c r="X128" i="7"/>
  <c r="Z128" i="7"/>
  <c r="AB41" i="6"/>
  <c r="AB47" i="6"/>
  <c r="Z41" i="6"/>
  <c r="Z47" i="6"/>
  <c r="X41" i="6"/>
  <c r="X47" i="6"/>
  <c r="V41" i="6"/>
  <c r="AC41" i="6" s="1"/>
  <c r="V47" i="6"/>
  <c r="AB45" i="6"/>
  <c r="Z45" i="6"/>
  <c r="X45" i="6"/>
  <c r="V45" i="6"/>
  <c r="D43" i="9"/>
  <c r="F43" i="9"/>
  <c r="H43" i="9"/>
  <c r="J43" i="9"/>
  <c r="L43" i="9"/>
  <c r="D29" i="9"/>
  <c r="F29" i="9"/>
  <c r="H29" i="9"/>
  <c r="J29" i="9"/>
  <c r="L29" i="9"/>
  <c r="F82" i="7"/>
  <c r="H82" i="7"/>
  <c r="J82" i="7"/>
  <c r="L82" i="7"/>
  <c r="N82" i="7"/>
  <c r="P82" i="7"/>
  <c r="R82" i="7"/>
  <c r="T82" i="7"/>
  <c r="V82" i="7"/>
  <c r="X82" i="7"/>
  <c r="Z82" i="7"/>
  <c r="F40" i="7"/>
  <c r="H40" i="7"/>
  <c r="J40" i="7"/>
  <c r="L40" i="7"/>
  <c r="N40" i="7"/>
  <c r="P40" i="7"/>
  <c r="R40" i="7"/>
  <c r="T40" i="7"/>
  <c r="V40" i="7"/>
  <c r="X40" i="7"/>
  <c r="Z40" i="7"/>
  <c r="F60" i="7"/>
  <c r="H60" i="7"/>
  <c r="J60" i="7"/>
  <c r="L60" i="7"/>
  <c r="N60" i="7"/>
  <c r="P60" i="7"/>
  <c r="R60" i="7"/>
  <c r="T60" i="7"/>
  <c r="V60" i="7"/>
  <c r="X60" i="7"/>
  <c r="Z60" i="7"/>
  <c r="F25" i="7"/>
  <c r="H25" i="7"/>
  <c r="J25" i="7"/>
  <c r="L25" i="7"/>
  <c r="N25" i="7"/>
  <c r="P25" i="7"/>
  <c r="R25" i="7"/>
  <c r="T25" i="7"/>
  <c r="V25" i="7"/>
  <c r="X25" i="7"/>
  <c r="Z25" i="7"/>
  <c r="D20" i="9"/>
  <c r="F20" i="9"/>
  <c r="H20" i="9"/>
  <c r="J20" i="9"/>
  <c r="L20" i="9"/>
  <c r="D46" i="9"/>
  <c r="F46" i="9"/>
  <c r="H46" i="9"/>
  <c r="J46" i="9"/>
  <c r="L46" i="9"/>
  <c r="F109" i="7"/>
  <c r="H109" i="7"/>
  <c r="J109" i="7"/>
  <c r="L109" i="7"/>
  <c r="N109" i="7"/>
  <c r="P109" i="7"/>
  <c r="R109" i="7"/>
  <c r="T109" i="7"/>
  <c r="V109" i="7"/>
  <c r="X109" i="7"/>
  <c r="Z109" i="7"/>
  <c r="F57" i="7"/>
  <c r="H57" i="7"/>
  <c r="J57" i="7"/>
  <c r="L57" i="7"/>
  <c r="N57" i="7"/>
  <c r="P57" i="7"/>
  <c r="R57" i="7"/>
  <c r="T57" i="7"/>
  <c r="V57" i="7"/>
  <c r="X57" i="7"/>
  <c r="Z57" i="7"/>
  <c r="Z34" i="5"/>
  <c r="AB34" i="5"/>
  <c r="D12" i="2"/>
  <c r="F12" i="2"/>
  <c r="H12" i="2"/>
  <c r="J12" i="2"/>
  <c r="L12" i="2"/>
  <c r="D17" i="2"/>
  <c r="F17" i="2"/>
  <c r="H17" i="2"/>
  <c r="J17" i="2"/>
  <c r="L17" i="2"/>
  <c r="D18" i="2"/>
  <c r="F18" i="2"/>
  <c r="H18" i="2"/>
  <c r="J18" i="2"/>
  <c r="L18" i="2"/>
  <c r="F50" i="7"/>
  <c r="H50" i="7"/>
  <c r="J50" i="7"/>
  <c r="L50" i="7"/>
  <c r="N50" i="7"/>
  <c r="P50" i="7"/>
  <c r="R50" i="7"/>
  <c r="T50" i="7"/>
  <c r="V50" i="7"/>
  <c r="X50" i="7"/>
  <c r="Z50" i="7"/>
  <c r="D11" i="9"/>
  <c r="M11" i="9" s="1"/>
  <c r="F11" i="9"/>
  <c r="H11" i="9"/>
  <c r="J11" i="9"/>
  <c r="L11" i="9"/>
  <c r="D38" i="9"/>
  <c r="F38" i="9"/>
  <c r="H38" i="9"/>
  <c r="J38" i="9"/>
  <c r="L38" i="9"/>
  <c r="D45" i="9"/>
  <c r="F45" i="9"/>
  <c r="H45" i="9"/>
  <c r="J45" i="9"/>
  <c r="L45" i="9"/>
  <c r="D34" i="9"/>
  <c r="F34" i="9"/>
  <c r="H34" i="9"/>
  <c r="J34" i="9"/>
  <c r="L34" i="9"/>
  <c r="D22" i="9"/>
  <c r="F22" i="9"/>
  <c r="H22" i="9"/>
  <c r="J22" i="9"/>
  <c r="L22" i="9"/>
  <c r="D18" i="9"/>
  <c r="F18" i="9"/>
  <c r="H18" i="9"/>
  <c r="J18" i="9"/>
  <c r="L18" i="9"/>
  <c r="D37" i="9"/>
  <c r="F37" i="9"/>
  <c r="H37" i="9"/>
  <c r="J37" i="9"/>
  <c r="L37" i="9"/>
  <c r="D31" i="8"/>
  <c r="F31" i="8"/>
  <c r="H31" i="8"/>
  <c r="J31" i="8"/>
  <c r="L31" i="8"/>
  <c r="D40" i="8"/>
  <c r="F40" i="8"/>
  <c r="H40" i="8"/>
  <c r="J40" i="8"/>
  <c r="L40" i="8"/>
  <c r="D38" i="8"/>
  <c r="F38" i="8"/>
  <c r="H38" i="8"/>
  <c r="J38" i="8"/>
  <c r="L38" i="8"/>
  <c r="D29" i="8"/>
  <c r="F29" i="8"/>
  <c r="H29" i="8"/>
  <c r="J29" i="8"/>
  <c r="L29" i="8"/>
  <c r="D24" i="8"/>
  <c r="F24" i="8"/>
  <c r="H24" i="8"/>
  <c r="J24" i="8"/>
  <c r="L24" i="8"/>
  <c r="D8" i="8"/>
  <c r="F8" i="8"/>
  <c r="H8" i="8"/>
  <c r="J8" i="8"/>
  <c r="L8" i="8"/>
  <c r="D50" i="8"/>
  <c r="F50" i="8"/>
  <c r="H50" i="8"/>
  <c r="J50" i="8"/>
  <c r="L50" i="8"/>
  <c r="F124" i="7"/>
  <c r="H124" i="7"/>
  <c r="J124" i="7"/>
  <c r="L124" i="7"/>
  <c r="N124" i="7"/>
  <c r="P124" i="7"/>
  <c r="R124" i="7"/>
  <c r="T124" i="7"/>
  <c r="V124" i="7"/>
  <c r="X124" i="7"/>
  <c r="Z124" i="7"/>
  <c r="F113" i="7"/>
  <c r="H113" i="7"/>
  <c r="J113" i="7"/>
  <c r="L113" i="7"/>
  <c r="N113" i="7"/>
  <c r="P113" i="7"/>
  <c r="R113" i="7"/>
  <c r="T113" i="7"/>
  <c r="V113" i="7"/>
  <c r="X113" i="7"/>
  <c r="Z113" i="7"/>
  <c r="F69" i="7"/>
  <c r="H69" i="7"/>
  <c r="J69" i="7"/>
  <c r="L69" i="7"/>
  <c r="N69" i="7"/>
  <c r="P69" i="7"/>
  <c r="R69" i="7"/>
  <c r="T69" i="7"/>
  <c r="V69" i="7"/>
  <c r="X69" i="7"/>
  <c r="Z69" i="7"/>
  <c r="F37" i="7"/>
  <c r="H37" i="7"/>
  <c r="J37" i="7"/>
  <c r="L37" i="7"/>
  <c r="N37" i="7"/>
  <c r="P37" i="7"/>
  <c r="R37" i="7"/>
  <c r="T37" i="7"/>
  <c r="V37" i="7"/>
  <c r="X37" i="7"/>
  <c r="Z37" i="7"/>
  <c r="F55" i="7"/>
  <c r="H55" i="7"/>
  <c r="J55" i="7"/>
  <c r="L55" i="7"/>
  <c r="N55" i="7"/>
  <c r="P55" i="7"/>
  <c r="R55" i="7"/>
  <c r="T55" i="7"/>
  <c r="V55" i="7"/>
  <c r="X55" i="7"/>
  <c r="Z55" i="7"/>
  <c r="Z77" i="7"/>
  <c r="X77" i="7"/>
  <c r="V77" i="7"/>
  <c r="T77" i="7"/>
  <c r="R77" i="7"/>
  <c r="P77" i="7"/>
  <c r="N77" i="7"/>
  <c r="L77" i="7"/>
  <c r="J77" i="7"/>
  <c r="H77" i="7"/>
  <c r="F77" i="7"/>
  <c r="Z59" i="7"/>
  <c r="X59" i="7"/>
  <c r="V59" i="7"/>
  <c r="T59" i="7"/>
  <c r="R59" i="7"/>
  <c r="P59" i="7"/>
  <c r="N59" i="7"/>
  <c r="L59" i="7"/>
  <c r="J59" i="7"/>
  <c r="H59" i="7"/>
  <c r="F59" i="7"/>
  <c r="Z71" i="7"/>
  <c r="X71" i="7"/>
  <c r="V71" i="7"/>
  <c r="T71" i="7"/>
  <c r="R71" i="7"/>
  <c r="P71" i="7"/>
  <c r="N71" i="7"/>
  <c r="L71" i="7"/>
  <c r="J71" i="7"/>
  <c r="H71" i="7"/>
  <c r="F71" i="7"/>
  <c r="Z96" i="7"/>
  <c r="X96" i="7"/>
  <c r="V96" i="7"/>
  <c r="T96" i="7"/>
  <c r="R96" i="7"/>
  <c r="P96" i="7"/>
  <c r="N96" i="7"/>
  <c r="L96" i="7"/>
  <c r="J96" i="7"/>
  <c r="H96" i="7"/>
  <c r="F96" i="7"/>
  <c r="V25" i="6"/>
  <c r="X25" i="6"/>
  <c r="Z25" i="6"/>
  <c r="AB25" i="6"/>
  <c r="V60" i="6"/>
  <c r="X60" i="6"/>
  <c r="Z60" i="6"/>
  <c r="AB60" i="6"/>
  <c r="Z25" i="5"/>
  <c r="AB25" i="5"/>
  <c r="L49" i="9"/>
  <c r="J49" i="9"/>
  <c r="H49" i="9"/>
  <c r="F49" i="9"/>
  <c r="D49" i="9"/>
  <c r="L48" i="9"/>
  <c r="J48" i="9"/>
  <c r="H48" i="9"/>
  <c r="F48" i="9"/>
  <c r="D48" i="9"/>
  <c r="L47" i="9"/>
  <c r="J47" i="9"/>
  <c r="H47" i="9"/>
  <c r="F47" i="9"/>
  <c r="D47" i="9"/>
  <c r="L44" i="9"/>
  <c r="J44" i="9"/>
  <c r="H44" i="9"/>
  <c r="F44" i="9"/>
  <c r="D44" i="9"/>
  <c r="L42" i="9"/>
  <c r="J42" i="9"/>
  <c r="H42" i="9"/>
  <c r="F42" i="9"/>
  <c r="D42" i="9"/>
  <c r="L41" i="9"/>
  <c r="J41" i="9"/>
  <c r="H41" i="9"/>
  <c r="F41" i="9"/>
  <c r="D41" i="9"/>
  <c r="L40" i="9"/>
  <c r="J40" i="9"/>
  <c r="H40" i="9"/>
  <c r="F40" i="9"/>
  <c r="D40" i="9"/>
  <c r="L39" i="9"/>
  <c r="J39" i="9"/>
  <c r="H39" i="9"/>
  <c r="F39" i="9"/>
  <c r="D39" i="9"/>
  <c r="L36" i="9"/>
  <c r="J36" i="9"/>
  <c r="H36" i="9"/>
  <c r="F36" i="9"/>
  <c r="D36" i="9"/>
  <c r="L35" i="9"/>
  <c r="J35" i="9"/>
  <c r="H35" i="9"/>
  <c r="F35" i="9"/>
  <c r="D35" i="9"/>
  <c r="L33" i="9"/>
  <c r="J33" i="9"/>
  <c r="H33" i="9"/>
  <c r="F33" i="9"/>
  <c r="D33" i="9"/>
  <c r="L32" i="9"/>
  <c r="J32" i="9"/>
  <c r="H32" i="9"/>
  <c r="F32" i="9"/>
  <c r="D32" i="9"/>
  <c r="L31" i="9"/>
  <c r="J31" i="9"/>
  <c r="H31" i="9"/>
  <c r="F31" i="9"/>
  <c r="D31" i="9"/>
  <c r="L30" i="9"/>
  <c r="J30" i="9"/>
  <c r="H30" i="9"/>
  <c r="F30" i="9"/>
  <c r="D30" i="9"/>
  <c r="L28" i="9"/>
  <c r="J28" i="9"/>
  <c r="H28" i="9"/>
  <c r="F28" i="9"/>
  <c r="D28" i="9"/>
  <c r="L27" i="9"/>
  <c r="J27" i="9"/>
  <c r="H27" i="9"/>
  <c r="F27" i="9"/>
  <c r="D27" i="9"/>
  <c r="L26" i="9"/>
  <c r="J26" i="9"/>
  <c r="H26" i="9"/>
  <c r="F26" i="9"/>
  <c r="D26" i="9"/>
  <c r="L25" i="9"/>
  <c r="J25" i="9"/>
  <c r="H25" i="9"/>
  <c r="F25" i="9"/>
  <c r="D25" i="9"/>
  <c r="L24" i="9"/>
  <c r="J24" i="9"/>
  <c r="H24" i="9"/>
  <c r="F24" i="9"/>
  <c r="D24" i="9"/>
  <c r="L23" i="9"/>
  <c r="J23" i="9"/>
  <c r="H23" i="9"/>
  <c r="F23" i="9"/>
  <c r="D23" i="9"/>
  <c r="L21" i="9"/>
  <c r="J21" i="9"/>
  <c r="H21" i="9"/>
  <c r="F21" i="9"/>
  <c r="D21" i="9"/>
  <c r="L19" i="9"/>
  <c r="J19" i="9"/>
  <c r="H19" i="9"/>
  <c r="F19" i="9"/>
  <c r="L17" i="9"/>
  <c r="J17" i="9"/>
  <c r="H17" i="9"/>
  <c r="F17" i="9"/>
  <c r="D17" i="9"/>
  <c r="L16" i="9"/>
  <c r="J16" i="9"/>
  <c r="H16" i="9"/>
  <c r="F16" i="9"/>
  <c r="D16" i="9"/>
  <c r="L15" i="9"/>
  <c r="J15" i="9"/>
  <c r="H15" i="9"/>
  <c r="F15" i="9"/>
  <c r="D15" i="9"/>
  <c r="L14" i="9"/>
  <c r="J14" i="9"/>
  <c r="H14" i="9"/>
  <c r="F14" i="9"/>
  <c r="D14" i="9"/>
  <c r="L13" i="9"/>
  <c r="J13" i="9"/>
  <c r="H13" i="9"/>
  <c r="F13" i="9"/>
  <c r="D13" i="9"/>
  <c r="L12" i="9"/>
  <c r="J12" i="9"/>
  <c r="H12" i="9"/>
  <c r="F12" i="9"/>
  <c r="D12" i="9"/>
  <c r="L10" i="9"/>
  <c r="J10" i="9"/>
  <c r="H10" i="9"/>
  <c r="F10" i="9"/>
  <c r="D10" i="9"/>
  <c r="L9" i="9"/>
  <c r="J9" i="9"/>
  <c r="H9" i="9"/>
  <c r="F9" i="9"/>
  <c r="D9" i="9"/>
  <c r="L8" i="9"/>
  <c r="J8" i="9"/>
  <c r="H8" i="9"/>
  <c r="F8" i="9"/>
  <c r="D8" i="9"/>
  <c r="L7" i="9"/>
  <c r="J7" i="9"/>
  <c r="H7" i="9"/>
  <c r="F7" i="9"/>
  <c r="D7" i="9"/>
  <c r="L6" i="9"/>
  <c r="J6" i="9"/>
  <c r="H6" i="9"/>
  <c r="F6" i="9"/>
  <c r="D6" i="9"/>
  <c r="L52" i="8"/>
  <c r="J52" i="8"/>
  <c r="H52" i="8"/>
  <c r="F52" i="8"/>
  <c r="D52" i="8"/>
  <c r="L51" i="8"/>
  <c r="J51" i="8"/>
  <c r="H51" i="8"/>
  <c r="F51" i="8"/>
  <c r="D51" i="8"/>
  <c r="L49" i="8"/>
  <c r="J49" i="8"/>
  <c r="H49" i="8"/>
  <c r="F49" i="8"/>
  <c r="D49" i="8"/>
  <c r="L48" i="8"/>
  <c r="J48" i="8"/>
  <c r="H48" i="8"/>
  <c r="F48" i="8"/>
  <c r="D48" i="8"/>
  <c r="L46" i="8"/>
  <c r="J46" i="8"/>
  <c r="H46" i="8"/>
  <c r="F46" i="8"/>
  <c r="D46" i="8"/>
  <c r="L45" i="8"/>
  <c r="J45" i="8"/>
  <c r="H45" i="8"/>
  <c r="F45" i="8"/>
  <c r="D45" i="8"/>
  <c r="L43" i="8"/>
  <c r="J43" i="8"/>
  <c r="H43" i="8"/>
  <c r="F43" i="8"/>
  <c r="D43" i="8"/>
  <c r="L42" i="8"/>
  <c r="J42" i="8"/>
  <c r="H42" i="8"/>
  <c r="F42" i="8"/>
  <c r="D42" i="8"/>
  <c r="L41" i="8"/>
  <c r="J41" i="8"/>
  <c r="H41" i="8"/>
  <c r="F41" i="8"/>
  <c r="D41" i="8"/>
  <c r="L37" i="8"/>
  <c r="J37" i="8"/>
  <c r="H37" i="8"/>
  <c r="F37" i="8"/>
  <c r="D37" i="8"/>
  <c r="L36" i="8"/>
  <c r="J36" i="8"/>
  <c r="F36" i="8"/>
  <c r="D36" i="8"/>
  <c r="L35" i="8"/>
  <c r="J35" i="8"/>
  <c r="H35" i="8"/>
  <c r="F35" i="8"/>
  <c r="D35" i="8"/>
  <c r="L34" i="8"/>
  <c r="J34" i="8"/>
  <c r="H34" i="8"/>
  <c r="F34" i="8"/>
  <c r="D34" i="8"/>
  <c r="L33" i="8"/>
  <c r="J33" i="8"/>
  <c r="H33" i="8"/>
  <c r="F33" i="8"/>
  <c r="D33" i="8"/>
  <c r="L32" i="8"/>
  <c r="J32" i="8"/>
  <c r="H32" i="8"/>
  <c r="F32" i="8"/>
  <c r="D32" i="8"/>
  <c r="L30" i="8"/>
  <c r="J30" i="8"/>
  <c r="H30" i="8"/>
  <c r="F30" i="8"/>
  <c r="D30" i="8"/>
  <c r="L28" i="8"/>
  <c r="J28" i="8"/>
  <c r="H28" i="8"/>
  <c r="F28" i="8"/>
  <c r="D28" i="8"/>
  <c r="L27" i="8"/>
  <c r="J27" i="8"/>
  <c r="H27" i="8"/>
  <c r="F27" i="8"/>
  <c r="D27" i="8"/>
  <c r="L26" i="8"/>
  <c r="J26" i="8"/>
  <c r="H26" i="8"/>
  <c r="F26" i="8"/>
  <c r="D26" i="8"/>
  <c r="L25" i="8"/>
  <c r="J25" i="8"/>
  <c r="H25" i="8"/>
  <c r="F25" i="8"/>
  <c r="D25" i="8"/>
  <c r="L23" i="8"/>
  <c r="J23" i="8"/>
  <c r="H23" i="8"/>
  <c r="F23" i="8"/>
  <c r="D23" i="8"/>
  <c r="L22" i="8"/>
  <c r="J22" i="8"/>
  <c r="H22" i="8"/>
  <c r="F22" i="8"/>
  <c r="D22" i="8"/>
  <c r="L21" i="8"/>
  <c r="J21" i="8"/>
  <c r="H21" i="8"/>
  <c r="F21" i="8"/>
  <c r="D21" i="8"/>
  <c r="L20" i="8"/>
  <c r="J20" i="8"/>
  <c r="H20" i="8"/>
  <c r="F20" i="8"/>
  <c r="D20" i="8"/>
  <c r="L19" i="8"/>
  <c r="J19" i="8"/>
  <c r="H19" i="8"/>
  <c r="F19" i="8"/>
  <c r="D19" i="8"/>
  <c r="L18" i="8"/>
  <c r="J18" i="8"/>
  <c r="H18" i="8"/>
  <c r="F18" i="8"/>
  <c r="D18" i="8"/>
  <c r="L17" i="8"/>
  <c r="J17" i="8"/>
  <c r="H17" i="8"/>
  <c r="F17" i="8"/>
  <c r="D17" i="8"/>
  <c r="L16" i="8"/>
  <c r="J16" i="8"/>
  <c r="H16" i="8"/>
  <c r="F16" i="8"/>
  <c r="D16" i="8"/>
  <c r="L15" i="8"/>
  <c r="J15" i="8"/>
  <c r="H15" i="8"/>
  <c r="F15" i="8"/>
  <c r="D15" i="8"/>
  <c r="L14" i="8"/>
  <c r="J14" i="8"/>
  <c r="H14" i="8"/>
  <c r="F14" i="8"/>
  <c r="D14" i="8"/>
  <c r="L13" i="8"/>
  <c r="J13" i="8"/>
  <c r="H13" i="8"/>
  <c r="F13" i="8"/>
  <c r="D13" i="8"/>
  <c r="L12" i="8"/>
  <c r="J12" i="8"/>
  <c r="H12" i="8"/>
  <c r="F12" i="8"/>
  <c r="D12" i="8"/>
  <c r="L11" i="8"/>
  <c r="J11" i="8"/>
  <c r="H11" i="8"/>
  <c r="F11" i="8"/>
  <c r="D11" i="8"/>
  <c r="L10" i="8"/>
  <c r="J10" i="8"/>
  <c r="H10" i="8"/>
  <c r="F10" i="8"/>
  <c r="D10" i="8"/>
  <c r="L7" i="8"/>
  <c r="J7" i="8"/>
  <c r="H7" i="8"/>
  <c r="F7" i="8"/>
  <c r="D7" i="8"/>
  <c r="L6" i="8"/>
  <c r="J6" i="8"/>
  <c r="H6" i="8"/>
  <c r="F6" i="8"/>
  <c r="D6" i="8"/>
  <c r="Z126" i="7"/>
  <c r="X126" i="7"/>
  <c r="V126" i="7"/>
  <c r="T126" i="7"/>
  <c r="R126" i="7"/>
  <c r="P126" i="7"/>
  <c r="N126" i="7"/>
  <c r="L126" i="7"/>
  <c r="J126" i="7"/>
  <c r="H126" i="7"/>
  <c r="F126" i="7"/>
  <c r="Z125" i="7"/>
  <c r="X125" i="7"/>
  <c r="V125" i="7"/>
  <c r="T125" i="7"/>
  <c r="R125" i="7"/>
  <c r="P125" i="7"/>
  <c r="N125" i="7"/>
  <c r="L125" i="7"/>
  <c r="J125" i="7"/>
  <c r="H125" i="7"/>
  <c r="F125" i="7"/>
  <c r="Z123" i="7"/>
  <c r="X123" i="7"/>
  <c r="V123" i="7"/>
  <c r="T123" i="7"/>
  <c r="R123" i="7"/>
  <c r="P123" i="7"/>
  <c r="N123" i="7"/>
  <c r="L123" i="7"/>
  <c r="J123" i="7"/>
  <c r="H123" i="7"/>
  <c r="F123" i="7"/>
  <c r="Z122" i="7"/>
  <c r="X122" i="7"/>
  <c r="V122" i="7"/>
  <c r="T122" i="7"/>
  <c r="R122" i="7"/>
  <c r="P122" i="7"/>
  <c r="N122" i="7"/>
  <c r="L122" i="7"/>
  <c r="J122" i="7"/>
  <c r="H122" i="7"/>
  <c r="F122" i="7"/>
  <c r="Z121" i="7"/>
  <c r="X121" i="7"/>
  <c r="V121" i="7"/>
  <c r="T121" i="7"/>
  <c r="R121" i="7"/>
  <c r="P121" i="7"/>
  <c r="N121" i="7"/>
  <c r="L121" i="7"/>
  <c r="J121" i="7"/>
  <c r="H121" i="7"/>
  <c r="F121" i="7"/>
  <c r="Z120" i="7"/>
  <c r="X120" i="7"/>
  <c r="V120" i="7"/>
  <c r="T120" i="7"/>
  <c r="R120" i="7"/>
  <c r="P120" i="7"/>
  <c r="N120" i="7"/>
  <c r="L120" i="7"/>
  <c r="J120" i="7"/>
  <c r="H120" i="7"/>
  <c r="F120" i="7"/>
  <c r="Z119" i="7"/>
  <c r="X119" i="7"/>
  <c r="V119" i="7"/>
  <c r="T119" i="7"/>
  <c r="R119" i="7"/>
  <c r="P119" i="7"/>
  <c r="N119" i="7"/>
  <c r="L119" i="7"/>
  <c r="J119" i="7"/>
  <c r="H119" i="7"/>
  <c r="F119" i="7"/>
  <c r="Z118" i="7"/>
  <c r="X118" i="7"/>
  <c r="V118" i="7"/>
  <c r="T118" i="7"/>
  <c r="R118" i="7"/>
  <c r="P118" i="7"/>
  <c r="N118" i="7"/>
  <c r="L118" i="7"/>
  <c r="J118" i="7"/>
  <c r="H118" i="7"/>
  <c r="F118" i="7"/>
  <c r="Z117" i="7"/>
  <c r="X117" i="7"/>
  <c r="V117" i="7"/>
  <c r="T117" i="7"/>
  <c r="R117" i="7"/>
  <c r="P117" i="7"/>
  <c r="N117" i="7"/>
  <c r="L117" i="7"/>
  <c r="J117" i="7"/>
  <c r="H117" i="7"/>
  <c r="F117" i="7"/>
  <c r="Z116" i="7"/>
  <c r="X116" i="7"/>
  <c r="V116" i="7"/>
  <c r="T116" i="7"/>
  <c r="R116" i="7"/>
  <c r="P116" i="7"/>
  <c r="N116" i="7"/>
  <c r="L116" i="7"/>
  <c r="J116" i="7"/>
  <c r="H116" i="7"/>
  <c r="F116" i="7"/>
  <c r="Z115" i="7"/>
  <c r="X115" i="7"/>
  <c r="V115" i="7"/>
  <c r="T115" i="7"/>
  <c r="R115" i="7"/>
  <c r="P115" i="7"/>
  <c r="N115" i="7"/>
  <c r="L115" i="7"/>
  <c r="J115" i="7"/>
  <c r="H115" i="7"/>
  <c r="F115" i="7"/>
  <c r="Z114" i="7"/>
  <c r="X114" i="7"/>
  <c r="V114" i="7"/>
  <c r="T114" i="7"/>
  <c r="R114" i="7"/>
  <c r="P114" i="7"/>
  <c r="N114" i="7"/>
  <c r="L114" i="7"/>
  <c r="J114" i="7"/>
  <c r="H114" i="7"/>
  <c r="F114" i="7"/>
  <c r="Z112" i="7"/>
  <c r="X112" i="7"/>
  <c r="V112" i="7"/>
  <c r="T112" i="7"/>
  <c r="R112" i="7"/>
  <c r="P112" i="7"/>
  <c r="N112" i="7"/>
  <c r="L112" i="7"/>
  <c r="J112" i="7"/>
  <c r="H112" i="7"/>
  <c r="F112" i="7"/>
  <c r="Z111" i="7"/>
  <c r="X111" i="7"/>
  <c r="V111" i="7"/>
  <c r="T111" i="7"/>
  <c r="R111" i="7"/>
  <c r="P111" i="7"/>
  <c r="N111" i="7"/>
  <c r="L111" i="7"/>
  <c r="J111" i="7"/>
  <c r="H111" i="7"/>
  <c r="F111" i="7"/>
  <c r="Z110" i="7"/>
  <c r="X110" i="7"/>
  <c r="V110" i="7"/>
  <c r="T110" i="7"/>
  <c r="R110" i="7"/>
  <c r="P110" i="7"/>
  <c r="N110" i="7"/>
  <c r="L110" i="7"/>
  <c r="J110" i="7"/>
  <c r="H110" i="7"/>
  <c r="F110" i="7"/>
  <c r="Z108" i="7"/>
  <c r="X108" i="7"/>
  <c r="V108" i="7"/>
  <c r="T108" i="7"/>
  <c r="R108" i="7"/>
  <c r="P108" i="7"/>
  <c r="N108" i="7"/>
  <c r="L108" i="7"/>
  <c r="J108" i="7"/>
  <c r="H108" i="7"/>
  <c r="F108" i="7"/>
  <c r="Z107" i="7"/>
  <c r="X107" i="7"/>
  <c r="V107" i="7"/>
  <c r="T107" i="7"/>
  <c r="R107" i="7"/>
  <c r="P107" i="7"/>
  <c r="N107" i="7"/>
  <c r="L107" i="7"/>
  <c r="J107" i="7"/>
  <c r="H107" i="7"/>
  <c r="F107" i="7"/>
  <c r="Z106" i="7"/>
  <c r="X106" i="7"/>
  <c r="V106" i="7"/>
  <c r="T106" i="7"/>
  <c r="R106" i="7"/>
  <c r="P106" i="7"/>
  <c r="N106" i="7"/>
  <c r="L106" i="7"/>
  <c r="J106" i="7"/>
  <c r="H106" i="7"/>
  <c r="F106" i="7"/>
  <c r="Z105" i="7"/>
  <c r="X105" i="7"/>
  <c r="V105" i="7"/>
  <c r="T105" i="7"/>
  <c r="R105" i="7"/>
  <c r="P105" i="7"/>
  <c r="N105" i="7"/>
  <c r="L105" i="7"/>
  <c r="J105" i="7"/>
  <c r="H105" i="7"/>
  <c r="F105" i="7"/>
  <c r="Z104" i="7"/>
  <c r="X104" i="7"/>
  <c r="V104" i="7"/>
  <c r="T104" i="7"/>
  <c r="R104" i="7"/>
  <c r="P104" i="7"/>
  <c r="N104" i="7"/>
  <c r="L104" i="7"/>
  <c r="J104" i="7"/>
  <c r="H104" i="7"/>
  <c r="F104" i="7"/>
  <c r="Z103" i="7"/>
  <c r="X103" i="7"/>
  <c r="V103" i="7"/>
  <c r="T103" i="7"/>
  <c r="R103" i="7"/>
  <c r="P103" i="7"/>
  <c r="N103" i="7"/>
  <c r="L103" i="7"/>
  <c r="J103" i="7"/>
  <c r="H103" i="7"/>
  <c r="F103" i="7"/>
  <c r="Z102" i="7"/>
  <c r="X102" i="7"/>
  <c r="V102" i="7"/>
  <c r="T102" i="7"/>
  <c r="R102" i="7"/>
  <c r="P102" i="7"/>
  <c r="N102" i="7"/>
  <c r="L102" i="7"/>
  <c r="J102" i="7"/>
  <c r="H102" i="7"/>
  <c r="F102" i="7"/>
  <c r="Z101" i="7"/>
  <c r="X101" i="7"/>
  <c r="V101" i="7"/>
  <c r="T101" i="7"/>
  <c r="R101" i="7"/>
  <c r="P101" i="7"/>
  <c r="N101" i="7"/>
  <c r="L101" i="7"/>
  <c r="J101" i="7"/>
  <c r="H101" i="7"/>
  <c r="F101" i="7"/>
  <c r="Z100" i="7"/>
  <c r="X100" i="7"/>
  <c r="V100" i="7"/>
  <c r="T100" i="7"/>
  <c r="R100" i="7"/>
  <c r="P100" i="7"/>
  <c r="N100" i="7"/>
  <c r="L100" i="7"/>
  <c r="J100" i="7"/>
  <c r="H100" i="7"/>
  <c r="F100" i="7"/>
  <c r="Z99" i="7"/>
  <c r="X99" i="7"/>
  <c r="V99" i="7"/>
  <c r="T99" i="7"/>
  <c r="R99" i="7"/>
  <c r="P99" i="7"/>
  <c r="N99" i="7"/>
  <c r="L99" i="7"/>
  <c r="J99" i="7"/>
  <c r="H99" i="7"/>
  <c r="F99" i="7"/>
  <c r="Z98" i="7"/>
  <c r="X98" i="7"/>
  <c r="V98" i="7"/>
  <c r="T98" i="7"/>
  <c r="R98" i="7"/>
  <c r="P98" i="7"/>
  <c r="N98" i="7"/>
  <c r="L98" i="7"/>
  <c r="J98" i="7"/>
  <c r="H98" i="7"/>
  <c r="F98" i="7"/>
  <c r="Z97" i="7"/>
  <c r="X97" i="7"/>
  <c r="V97" i="7"/>
  <c r="T97" i="7"/>
  <c r="R97" i="7"/>
  <c r="P97" i="7"/>
  <c r="N97" i="7"/>
  <c r="L97" i="7"/>
  <c r="J97" i="7"/>
  <c r="H97" i="7"/>
  <c r="F97" i="7"/>
  <c r="Z95" i="7"/>
  <c r="X95" i="7"/>
  <c r="V95" i="7"/>
  <c r="T95" i="7"/>
  <c r="R95" i="7"/>
  <c r="P95" i="7"/>
  <c r="N95" i="7"/>
  <c r="L95" i="7"/>
  <c r="J95" i="7"/>
  <c r="H95" i="7"/>
  <c r="F95" i="7"/>
  <c r="Z94" i="7"/>
  <c r="X94" i="7"/>
  <c r="V94" i="7"/>
  <c r="T94" i="7"/>
  <c r="R94" i="7"/>
  <c r="P94" i="7"/>
  <c r="N94" i="7"/>
  <c r="L94" i="7"/>
  <c r="J94" i="7"/>
  <c r="H94" i="7"/>
  <c r="F94" i="7"/>
  <c r="Z93" i="7"/>
  <c r="X93" i="7"/>
  <c r="V93" i="7"/>
  <c r="T93" i="7"/>
  <c r="R93" i="7"/>
  <c r="P93" i="7"/>
  <c r="N93" i="7"/>
  <c r="L93" i="7"/>
  <c r="J93" i="7"/>
  <c r="H93" i="7"/>
  <c r="F93" i="7"/>
  <c r="Z92" i="7"/>
  <c r="X92" i="7"/>
  <c r="V92" i="7"/>
  <c r="T92" i="7"/>
  <c r="R92" i="7"/>
  <c r="P92" i="7"/>
  <c r="N92" i="7"/>
  <c r="L92" i="7"/>
  <c r="J92" i="7"/>
  <c r="H92" i="7"/>
  <c r="F92" i="7"/>
  <c r="Z91" i="7"/>
  <c r="X91" i="7"/>
  <c r="V91" i="7"/>
  <c r="T91" i="7"/>
  <c r="R91" i="7"/>
  <c r="P91" i="7"/>
  <c r="N91" i="7"/>
  <c r="L91" i="7"/>
  <c r="J91" i="7"/>
  <c r="H91" i="7"/>
  <c r="F91" i="7"/>
  <c r="Z90" i="7"/>
  <c r="X90" i="7"/>
  <c r="V90" i="7"/>
  <c r="T90" i="7"/>
  <c r="R90" i="7"/>
  <c r="P90" i="7"/>
  <c r="N90" i="7"/>
  <c r="L90" i="7"/>
  <c r="J90" i="7"/>
  <c r="H90" i="7"/>
  <c r="F90" i="7"/>
  <c r="Z89" i="7"/>
  <c r="X89" i="7"/>
  <c r="V89" i="7"/>
  <c r="T89" i="7"/>
  <c r="R89" i="7"/>
  <c r="P89" i="7"/>
  <c r="N89" i="7"/>
  <c r="L89" i="7"/>
  <c r="J89" i="7"/>
  <c r="H89" i="7"/>
  <c r="F89" i="7"/>
  <c r="Z88" i="7"/>
  <c r="X88" i="7"/>
  <c r="V88" i="7"/>
  <c r="T88" i="7"/>
  <c r="R88" i="7"/>
  <c r="P88" i="7"/>
  <c r="N88" i="7"/>
  <c r="L88" i="7"/>
  <c r="J88" i="7"/>
  <c r="H88" i="7"/>
  <c r="F88" i="7"/>
  <c r="Z87" i="7"/>
  <c r="X87" i="7"/>
  <c r="V87" i="7"/>
  <c r="T87" i="7"/>
  <c r="R87" i="7"/>
  <c r="P87" i="7"/>
  <c r="N87" i="7"/>
  <c r="L87" i="7"/>
  <c r="J87" i="7"/>
  <c r="H87" i="7"/>
  <c r="F87" i="7"/>
  <c r="Z86" i="7"/>
  <c r="X86" i="7"/>
  <c r="V86" i="7"/>
  <c r="T86" i="7"/>
  <c r="R86" i="7"/>
  <c r="P86" i="7"/>
  <c r="N86" i="7"/>
  <c r="L86" i="7"/>
  <c r="J86" i="7"/>
  <c r="H86" i="7"/>
  <c r="F86" i="7"/>
  <c r="Z85" i="7"/>
  <c r="X85" i="7"/>
  <c r="V85" i="7"/>
  <c r="T85" i="7"/>
  <c r="R85" i="7"/>
  <c r="P85" i="7"/>
  <c r="N85" i="7"/>
  <c r="L85" i="7"/>
  <c r="J85" i="7"/>
  <c r="H85" i="7"/>
  <c r="F85" i="7"/>
  <c r="Z84" i="7"/>
  <c r="X84" i="7"/>
  <c r="V84" i="7"/>
  <c r="T84" i="7"/>
  <c r="R84" i="7"/>
  <c r="P84" i="7"/>
  <c r="N84" i="7"/>
  <c r="L84" i="7"/>
  <c r="J84" i="7"/>
  <c r="H84" i="7"/>
  <c r="F84" i="7"/>
  <c r="Z83" i="7"/>
  <c r="X83" i="7"/>
  <c r="V83" i="7"/>
  <c r="T83" i="7"/>
  <c r="R83" i="7"/>
  <c r="P83" i="7"/>
  <c r="N83" i="7"/>
  <c r="L83" i="7"/>
  <c r="J83" i="7"/>
  <c r="H83" i="7"/>
  <c r="F83" i="7"/>
  <c r="Z81" i="7"/>
  <c r="X81" i="7"/>
  <c r="V81" i="7"/>
  <c r="T81" i="7"/>
  <c r="R81" i="7"/>
  <c r="P81" i="7"/>
  <c r="N81" i="7"/>
  <c r="L81" i="7"/>
  <c r="J81" i="7"/>
  <c r="H81" i="7"/>
  <c r="F81" i="7"/>
  <c r="Z80" i="7"/>
  <c r="X80" i="7"/>
  <c r="V80" i="7"/>
  <c r="T80" i="7"/>
  <c r="R80" i="7"/>
  <c r="P80" i="7"/>
  <c r="N80" i="7"/>
  <c r="L80" i="7"/>
  <c r="J80" i="7"/>
  <c r="H80" i="7"/>
  <c r="F80" i="7"/>
  <c r="Z79" i="7"/>
  <c r="X79" i="7"/>
  <c r="V79" i="7"/>
  <c r="T79" i="7"/>
  <c r="R79" i="7"/>
  <c r="P79" i="7"/>
  <c r="N79" i="7"/>
  <c r="L79" i="7"/>
  <c r="J79" i="7"/>
  <c r="H79" i="7"/>
  <c r="F79" i="7"/>
  <c r="Z78" i="7"/>
  <c r="X78" i="7"/>
  <c r="V78" i="7"/>
  <c r="T78" i="7"/>
  <c r="R78" i="7"/>
  <c r="P78" i="7"/>
  <c r="N78" i="7"/>
  <c r="L78" i="7"/>
  <c r="J78" i="7"/>
  <c r="H78" i="7"/>
  <c r="F78" i="7"/>
  <c r="Z76" i="7"/>
  <c r="X76" i="7"/>
  <c r="V76" i="7"/>
  <c r="T76" i="7"/>
  <c r="R76" i="7"/>
  <c r="P76" i="7"/>
  <c r="N76" i="7"/>
  <c r="L76" i="7"/>
  <c r="J76" i="7"/>
  <c r="H76" i="7"/>
  <c r="F76" i="7"/>
  <c r="Z75" i="7"/>
  <c r="X75" i="7"/>
  <c r="V75" i="7"/>
  <c r="T75" i="7"/>
  <c r="R75" i="7"/>
  <c r="P75" i="7"/>
  <c r="N75" i="7"/>
  <c r="L75" i="7"/>
  <c r="J75" i="7"/>
  <c r="H75" i="7"/>
  <c r="F75" i="7"/>
  <c r="Z74" i="7"/>
  <c r="X74" i="7"/>
  <c r="V74" i="7"/>
  <c r="T74" i="7"/>
  <c r="R74" i="7"/>
  <c r="P74" i="7"/>
  <c r="N74" i="7"/>
  <c r="L74" i="7"/>
  <c r="J74" i="7"/>
  <c r="H74" i="7"/>
  <c r="F74" i="7"/>
  <c r="Z73" i="7"/>
  <c r="X73" i="7"/>
  <c r="V73" i="7"/>
  <c r="T73" i="7"/>
  <c r="R73" i="7"/>
  <c r="P73" i="7"/>
  <c r="N73" i="7"/>
  <c r="L73" i="7"/>
  <c r="J73" i="7"/>
  <c r="H73" i="7"/>
  <c r="F73" i="7"/>
  <c r="Z72" i="7"/>
  <c r="X72" i="7"/>
  <c r="V72" i="7"/>
  <c r="T72" i="7"/>
  <c r="R72" i="7"/>
  <c r="P72" i="7"/>
  <c r="N72" i="7"/>
  <c r="L72" i="7"/>
  <c r="J72" i="7"/>
  <c r="H72" i="7"/>
  <c r="F72" i="7"/>
  <c r="Z70" i="7"/>
  <c r="X70" i="7"/>
  <c r="V70" i="7"/>
  <c r="T70" i="7"/>
  <c r="R70" i="7"/>
  <c r="P70" i="7"/>
  <c r="N70" i="7"/>
  <c r="L70" i="7"/>
  <c r="J70" i="7"/>
  <c r="H70" i="7"/>
  <c r="F70" i="7"/>
  <c r="Z68" i="7"/>
  <c r="X68" i="7"/>
  <c r="V68" i="7"/>
  <c r="T68" i="7"/>
  <c r="R68" i="7"/>
  <c r="P68" i="7"/>
  <c r="N68" i="7"/>
  <c r="L68" i="7"/>
  <c r="J68" i="7"/>
  <c r="H68" i="7"/>
  <c r="F68" i="7"/>
  <c r="Z67" i="7"/>
  <c r="X67" i="7"/>
  <c r="V67" i="7"/>
  <c r="T67" i="7"/>
  <c r="R67" i="7"/>
  <c r="P67" i="7"/>
  <c r="N67" i="7"/>
  <c r="L67" i="7"/>
  <c r="J67" i="7"/>
  <c r="H67" i="7"/>
  <c r="F67" i="7"/>
  <c r="Z66" i="7"/>
  <c r="X66" i="7"/>
  <c r="V66" i="7"/>
  <c r="T66" i="7"/>
  <c r="R66" i="7"/>
  <c r="P66" i="7"/>
  <c r="N66" i="7"/>
  <c r="L66" i="7"/>
  <c r="J66" i="7"/>
  <c r="H66" i="7"/>
  <c r="F66" i="7"/>
  <c r="Z65" i="7"/>
  <c r="X65" i="7"/>
  <c r="V65" i="7"/>
  <c r="T65" i="7"/>
  <c r="R65" i="7"/>
  <c r="P65" i="7"/>
  <c r="N65" i="7"/>
  <c r="L65" i="7"/>
  <c r="J65" i="7"/>
  <c r="H65" i="7"/>
  <c r="F65" i="7"/>
  <c r="Z64" i="7"/>
  <c r="X64" i="7"/>
  <c r="V64" i="7"/>
  <c r="T64" i="7"/>
  <c r="R64" i="7"/>
  <c r="P64" i="7"/>
  <c r="N64" i="7"/>
  <c r="L64" i="7"/>
  <c r="J64" i="7"/>
  <c r="H64" i="7"/>
  <c r="F64" i="7"/>
  <c r="Z63" i="7"/>
  <c r="X63" i="7"/>
  <c r="V63" i="7"/>
  <c r="T63" i="7"/>
  <c r="R63" i="7"/>
  <c r="P63" i="7"/>
  <c r="N63" i="7"/>
  <c r="L63" i="7"/>
  <c r="J63" i="7"/>
  <c r="H63" i="7"/>
  <c r="F63" i="7"/>
  <c r="Z62" i="7"/>
  <c r="X62" i="7"/>
  <c r="V62" i="7"/>
  <c r="T62" i="7"/>
  <c r="R62" i="7"/>
  <c r="P62" i="7"/>
  <c r="N62" i="7"/>
  <c r="L62" i="7"/>
  <c r="J62" i="7"/>
  <c r="H62" i="7"/>
  <c r="F62" i="7"/>
  <c r="Z61" i="7"/>
  <c r="X61" i="7"/>
  <c r="V61" i="7"/>
  <c r="T61" i="7"/>
  <c r="R61" i="7"/>
  <c r="P61" i="7"/>
  <c r="N61" i="7"/>
  <c r="L61" i="7"/>
  <c r="J61" i="7"/>
  <c r="H61" i="7"/>
  <c r="F61" i="7"/>
  <c r="Z58" i="7"/>
  <c r="X58" i="7"/>
  <c r="V58" i="7"/>
  <c r="T58" i="7"/>
  <c r="R58" i="7"/>
  <c r="P58" i="7"/>
  <c r="N58" i="7"/>
  <c r="L58" i="7"/>
  <c r="J58" i="7"/>
  <c r="H58" i="7"/>
  <c r="F58" i="7"/>
  <c r="Z56" i="7"/>
  <c r="X56" i="7"/>
  <c r="V56" i="7"/>
  <c r="T56" i="7"/>
  <c r="R56" i="7"/>
  <c r="P56" i="7"/>
  <c r="N56" i="7"/>
  <c r="L56" i="7"/>
  <c r="J56" i="7"/>
  <c r="H56" i="7"/>
  <c r="F56" i="7"/>
  <c r="Z54" i="7"/>
  <c r="X54" i="7"/>
  <c r="V54" i="7"/>
  <c r="T54" i="7"/>
  <c r="R54" i="7"/>
  <c r="P54" i="7"/>
  <c r="N54" i="7"/>
  <c r="L54" i="7"/>
  <c r="J54" i="7"/>
  <c r="H54" i="7"/>
  <c r="F54" i="7"/>
  <c r="Z53" i="7"/>
  <c r="X53" i="7"/>
  <c r="V53" i="7"/>
  <c r="T53" i="7"/>
  <c r="R53" i="7"/>
  <c r="P53" i="7"/>
  <c r="N53" i="7"/>
  <c r="L53" i="7"/>
  <c r="J53" i="7"/>
  <c r="H53" i="7"/>
  <c r="F53" i="7"/>
  <c r="Z52" i="7"/>
  <c r="X52" i="7"/>
  <c r="V52" i="7"/>
  <c r="T52" i="7"/>
  <c r="R52" i="7"/>
  <c r="P52" i="7"/>
  <c r="N52" i="7"/>
  <c r="L52" i="7"/>
  <c r="J52" i="7"/>
  <c r="H52" i="7"/>
  <c r="F52" i="7"/>
  <c r="Z51" i="7"/>
  <c r="X51" i="7"/>
  <c r="V51" i="7"/>
  <c r="T51" i="7"/>
  <c r="R51" i="7"/>
  <c r="P51" i="7"/>
  <c r="N51" i="7"/>
  <c r="L51" i="7"/>
  <c r="J51" i="7"/>
  <c r="H51" i="7"/>
  <c r="F51" i="7"/>
  <c r="Z49" i="7"/>
  <c r="X49" i="7"/>
  <c r="V49" i="7"/>
  <c r="T49" i="7"/>
  <c r="R49" i="7"/>
  <c r="P49" i="7"/>
  <c r="N49" i="7"/>
  <c r="L49" i="7"/>
  <c r="J49" i="7"/>
  <c r="H49" i="7"/>
  <c r="F49" i="7"/>
  <c r="Z48" i="7"/>
  <c r="X48" i="7"/>
  <c r="V48" i="7"/>
  <c r="T48" i="7"/>
  <c r="R48" i="7"/>
  <c r="P48" i="7"/>
  <c r="N48" i="7"/>
  <c r="L48" i="7"/>
  <c r="J48" i="7"/>
  <c r="H48" i="7"/>
  <c r="F48" i="7"/>
  <c r="Z47" i="7"/>
  <c r="X47" i="7"/>
  <c r="V47" i="7"/>
  <c r="T47" i="7"/>
  <c r="R47" i="7"/>
  <c r="P47" i="7"/>
  <c r="N47" i="7"/>
  <c r="L47" i="7"/>
  <c r="J47" i="7"/>
  <c r="H47" i="7"/>
  <c r="F47" i="7"/>
  <c r="Z46" i="7"/>
  <c r="X46" i="7"/>
  <c r="V46" i="7"/>
  <c r="T46" i="7"/>
  <c r="R46" i="7"/>
  <c r="P46" i="7"/>
  <c r="N46" i="7"/>
  <c r="L46" i="7"/>
  <c r="J46" i="7"/>
  <c r="H46" i="7"/>
  <c r="F46" i="7"/>
  <c r="Z45" i="7"/>
  <c r="X45" i="7"/>
  <c r="V45" i="7"/>
  <c r="T45" i="7"/>
  <c r="R45" i="7"/>
  <c r="P45" i="7"/>
  <c r="N45" i="7"/>
  <c r="L45" i="7"/>
  <c r="J45" i="7"/>
  <c r="H45" i="7"/>
  <c r="F45" i="7"/>
  <c r="Z44" i="7"/>
  <c r="X44" i="7"/>
  <c r="V44" i="7"/>
  <c r="T44" i="7"/>
  <c r="R44" i="7"/>
  <c r="P44" i="7"/>
  <c r="N44" i="7"/>
  <c r="L44" i="7"/>
  <c r="J44" i="7"/>
  <c r="H44" i="7"/>
  <c r="F44" i="7"/>
  <c r="Z43" i="7"/>
  <c r="X43" i="7"/>
  <c r="V43" i="7"/>
  <c r="T43" i="7"/>
  <c r="R43" i="7"/>
  <c r="P43" i="7"/>
  <c r="N43" i="7"/>
  <c r="L43" i="7"/>
  <c r="J43" i="7"/>
  <c r="H43" i="7"/>
  <c r="F43" i="7"/>
  <c r="Z41" i="7"/>
  <c r="X41" i="7"/>
  <c r="V41" i="7"/>
  <c r="T41" i="7"/>
  <c r="R41" i="7"/>
  <c r="P41" i="7"/>
  <c r="N41" i="7"/>
  <c r="L41" i="7"/>
  <c r="J41" i="7"/>
  <c r="H41" i="7"/>
  <c r="F41" i="7"/>
  <c r="Z39" i="7"/>
  <c r="X39" i="7"/>
  <c r="V39" i="7"/>
  <c r="T39" i="7"/>
  <c r="R39" i="7"/>
  <c r="P39" i="7"/>
  <c r="N39" i="7"/>
  <c r="L39" i="7"/>
  <c r="J39" i="7"/>
  <c r="H39" i="7"/>
  <c r="F39" i="7"/>
  <c r="Z38" i="7"/>
  <c r="X38" i="7"/>
  <c r="V38" i="7"/>
  <c r="T38" i="7"/>
  <c r="R38" i="7"/>
  <c r="P38" i="7"/>
  <c r="N38" i="7"/>
  <c r="L38" i="7"/>
  <c r="J38" i="7"/>
  <c r="H38" i="7"/>
  <c r="F38" i="7"/>
  <c r="Z36" i="7"/>
  <c r="X36" i="7"/>
  <c r="V36" i="7"/>
  <c r="T36" i="7"/>
  <c r="R36" i="7"/>
  <c r="P36" i="7"/>
  <c r="N36" i="7"/>
  <c r="L36" i="7"/>
  <c r="J36" i="7"/>
  <c r="H36" i="7"/>
  <c r="F36" i="7"/>
  <c r="Z35" i="7"/>
  <c r="X35" i="7"/>
  <c r="V35" i="7"/>
  <c r="T35" i="7"/>
  <c r="R35" i="7"/>
  <c r="P35" i="7"/>
  <c r="N35" i="7"/>
  <c r="L35" i="7"/>
  <c r="J35" i="7"/>
  <c r="H35" i="7"/>
  <c r="F35" i="7"/>
  <c r="Z34" i="7"/>
  <c r="X34" i="7"/>
  <c r="V34" i="7"/>
  <c r="T34" i="7"/>
  <c r="R34" i="7"/>
  <c r="P34" i="7"/>
  <c r="N34" i="7"/>
  <c r="L34" i="7"/>
  <c r="J34" i="7"/>
  <c r="H34" i="7"/>
  <c r="F34" i="7"/>
  <c r="Z33" i="7"/>
  <c r="X33" i="7"/>
  <c r="V33" i="7"/>
  <c r="T33" i="7"/>
  <c r="R33" i="7"/>
  <c r="P33" i="7"/>
  <c r="N33" i="7"/>
  <c r="L33" i="7"/>
  <c r="J33" i="7"/>
  <c r="H33" i="7"/>
  <c r="F33" i="7"/>
  <c r="Z32" i="7"/>
  <c r="X32" i="7"/>
  <c r="V32" i="7"/>
  <c r="T32" i="7"/>
  <c r="R32" i="7"/>
  <c r="P32" i="7"/>
  <c r="N32" i="7"/>
  <c r="L32" i="7"/>
  <c r="J32" i="7"/>
  <c r="H32" i="7"/>
  <c r="F32" i="7"/>
  <c r="Z31" i="7"/>
  <c r="X31" i="7"/>
  <c r="V31" i="7"/>
  <c r="T31" i="7"/>
  <c r="R31" i="7"/>
  <c r="P31" i="7"/>
  <c r="N31" i="7"/>
  <c r="L31" i="7"/>
  <c r="J31" i="7"/>
  <c r="H31" i="7"/>
  <c r="F31" i="7"/>
  <c r="Z30" i="7"/>
  <c r="X30" i="7"/>
  <c r="V30" i="7"/>
  <c r="T30" i="7"/>
  <c r="R30" i="7"/>
  <c r="P30" i="7"/>
  <c r="N30" i="7"/>
  <c r="L30" i="7"/>
  <c r="J30" i="7"/>
  <c r="H30" i="7"/>
  <c r="F30" i="7"/>
  <c r="Z29" i="7"/>
  <c r="X29" i="7"/>
  <c r="V29" i="7"/>
  <c r="T29" i="7"/>
  <c r="R29" i="7"/>
  <c r="P29" i="7"/>
  <c r="N29" i="7"/>
  <c r="L29" i="7"/>
  <c r="J29" i="7"/>
  <c r="H29" i="7"/>
  <c r="F29" i="7"/>
  <c r="Z28" i="7"/>
  <c r="X28" i="7"/>
  <c r="V28" i="7"/>
  <c r="T28" i="7"/>
  <c r="R28" i="7"/>
  <c r="P28" i="7"/>
  <c r="N28" i="7"/>
  <c r="L28" i="7"/>
  <c r="J28" i="7"/>
  <c r="H28" i="7"/>
  <c r="F28" i="7"/>
  <c r="Z27" i="7"/>
  <c r="X27" i="7"/>
  <c r="V27" i="7"/>
  <c r="T27" i="7"/>
  <c r="R27" i="7"/>
  <c r="P27" i="7"/>
  <c r="N27" i="7"/>
  <c r="L27" i="7"/>
  <c r="J27" i="7"/>
  <c r="H27" i="7"/>
  <c r="F27" i="7"/>
  <c r="Z26" i="7"/>
  <c r="X26" i="7"/>
  <c r="V26" i="7"/>
  <c r="T26" i="7"/>
  <c r="R26" i="7"/>
  <c r="P26" i="7"/>
  <c r="N26" i="7"/>
  <c r="L26" i="7"/>
  <c r="J26" i="7"/>
  <c r="H26" i="7"/>
  <c r="F26" i="7"/>
  <c r="Z24" i="7"/>
  <c r="X24" i="7"/>
  <c r="V24" i="7"/>
  <c r="T24" i="7"/>
  <c r="R24" i="7"/>
  <c r="P24" i="7"/>
  <c r="N24" i="7"/>
  <c r="L24" i="7"/>
  <c r="J24" i="7"/>
  <c r="H24" i="7"/>
  <c r="F24" i="7"/>
  <c r="Z23" i="7"/>
  <c r="X23" i="7"/>
  <c r="V23" i="7"/>
  <c r="T23" i="7"/>
  <c r="R23" i="7"/>
  <c r="P23" i="7"/>
  <c r="N23" i="7"/>
  <c r="L23" i="7"/>
  <c r="J23" i="7"/>
  <c r="H23" i="7"/>
  <c r="F23" i="7"/>
  <c r="Z22" i="7"/>
  <c r="X22" i="7"/>
  <c r="V22" i="7"/>
  <c r="T22" i="7"/>
  <c r="R22" i="7"/>
  <c r="P22" i="7"/>
  <c r="N22" i="7"/>
  <c r="L22" i="7"/>
  <c r="J22" i="7"/>
  <c r="H22" i="7"/>
  <c r="F22" i="7"/>
  <c r="Z21" i="7"/>
  <c r="X21" i="7"/>
  <c r="V21" i="7"/>
  <c r="T21" i="7"/>
  <c r="R21" i="7"/>
  <c r="P21" i="7"/>
  <c r="N21" i="7"/>
  <c r="L21" i="7"/>
  <c r="J21" i="7"/>
  <c r="H21" i="7"/>
  <c r="F21" i="7"/>
  <c r="Z20" i="7"/>
  <c r="X20" i="7"/>
  <c r="V20" i="7"/>
  <c r="T20" i="7"/>
  <c r="R20" i="7"/>
  <c r="P20" i="7"/>
  <c r="N20" i="7"/>
  <c r="L20" i="7"/>
  <c r="J20" i="7"/>
  <c r="H20" i="7"/>
  <c r="F20" i="7"/>
  <c r="Z19" i="7"/>
  <c r="X19" i="7"/>
  <c r="V19" i="7"/>
  <c r="T19" i="7"/>
  <c r="R19" i="7"/>
  <c r="P19" i="7"/>
  <c r="N19" i="7"/>
  <c r="L19" i="7"/>
  <c r="J19" i="7"/>
  <c r="H19" i="7"/>
  <c r="F19" i="7"/>
  <c r="Z18" i="7"/>
  <c r="X18" i="7"/>
  <c r="V18" i="7"/>
  <c r="T18" i="7"/>
  <c r="R18" i="7"/>
  <c r="P18" i="7"/>
  <c r="N18" i="7"/>
  <c r="L18" i="7"/>
  <c r="J18" i="7"/>
  <c r="H18" i="7"/>
  <c r="F18" i="7"/>
  <c r="Z17" i="7"/>
  <c r="X17" i="7"/>
  <c r="V17" i="7"/>
  <c r="T17" i="7"/>
  <c r="R17" i="7"/>
  <c r="P17" i="7"/>
  <c r="N17" i="7"/>
  <c r="L17" i="7"/>
  <c r="J17" i="7"/>
  <c r="H17" i="7"/>
  <c r="F17" i="7"/>
  <c r="Z16" i="7"/>
  <c r="X16" i="7"/>
  <c r="V16" i="7"/>
  <c r="T16" i="7"/>
  <c r="R16" i="7"/>
  <c r="P16" i="7"/>
  <c r="N16" i="7"/>
  <c r="L16" i="7"/>
  <c r="J16" i="7"/>
  <c r="H16" i="7"/>
  <c r="F16" i="7"/>
  <c r="Z15" i="7"/>
  <c r="X15" i="7"/>
  <c r="V15" i="7"/>
  <c r="T15" i="7"/>
  <c r="R15" i="7"/>
  <c r="P15" i="7"/>
  <c r="N15" i="7"/>
  <c r="L15" i="7"/>
  <c r="J15" i="7"/>
  <c r="H15" i="7"/>
  <c r="F15" i="7"/>
  <c r="Z14" i="7"/>
  <c r="X14" i="7"/>
  <c r="V14" i="7"/>
  <c r="T14" i="7"/>
  <c r="R14" i="7"/>
  <c r="P14" i="7"/>
  <c r="N14" i="7"/>
  <c r="L14" i="7"/>
  <c r="J14" i="7"/>
  <c r="H14" i="7"/>
  <c r="F14" i="7"/>
  <c r="Z13" i="7"/>
  <c r="X13" i="7"/>
  <c r="V13" i="7"/>
  <c r="T13" i="7"/>
  <c r="R13" i="7"/>
  <c r="P13" i="7"/>
  <c r="N13" i="7"/>
  <c r="L13" i="7"/>
  <c r="J13" i="7"/>
  <c r="H13" i="7"/>
  <c r="F13" i="7"/>
  <c r="Z12" i="7"/>
  <c r="X12" i="7"/>
  <c r="V12" i="7"/>
  <c r="T12" i="7"/>
  <c r="R12" i="7"/>
  <c r="P12" i="7"/>
  <c r="N12" i="7"/>
  <c r="L12" i="7"/>
  <c r="J12" i="7"/>
  <c r="H12" i="7"/>
  <c r="F12" i="7"/>
  <c r="Z11" i="7"/>
  <c r="X11" i="7"/>
  <c r="V11" i="7"/>
  <c r="T11" i="7"/>
  <c r="R11" i="7"/>
  <c r="P11" i="7"/>
  <c r="N11" i="7"/>
  <c r="L11" i="7"/>
  <c r="J11" i="7"/>
  <c r="H11" i="7"/>
  <c r="F11" i="7"/>
  <c r="Z10" i="7"/>
  <c r="X10" i="7"/>
  <c r="V10" i="7"/>
  <c r="T10" i="7"/>
  <c r="R10" i="7"/>
  <c r="P10" i="7"/>
  <c r="N10" i="7"/>
  <c r="L10" i="7"/>
  <c r="J10" i="7"/>
  <c r="H10" i="7"/>
  <c r="F10" i="7"/>
  <c r="Z9" i="7"/>
  <c r="X9" i="7"/>
  <c r="V9" i="7"/>
  <c r="T9" i="7"/>
  <c r="R9" i="7"/>
  <c r="P9" i="7"/>
  <c r="N9" i="7"/>
  <c r="L9" i="7"/>
  <c r="J9" i="7"/>
  <c r="H9" i="7"/>
  <c r="F9" i="7"/>
  <c r="Z8" i="7"/>
  <c r="X8" i="7"/>
  <c r="V8" i="7"/>
  <c r="T8" i="7"/>
  <c r="R8" i="7"/>
  <c r="P8" i="7"/>
  <c r="N8" i="7"/>
  <c r="L8" i="7"/>
  <c r="J8" i="7"/>
  <c r="H8" i="7"/>
  <c r="F8" i="7"/>
  <c r="Z7" i="7"/>
  <c r="X7" i="7"/>
  <c r="V7" i="7"/>
  <c r="T7" i="7"/>
  <c r="R7" i="7"/>
  <c r="P7" i="7"/>
  <c r="N7" i="7"/>
  <c r="L7" i="7"/>
  <c r="J7" i="7"/>
  <c r="H7" i="7"/>
  <c r="F7" i="7"/>
  <c r="Z6" i="7"/>
  <c r="X6" i="7"/>
  <c r="V6" i="7"/>
  <c r="T6" i="7"/>
  <c r="R6" i="7"/>
  <c r="P6" i="7"/>
  <c r="N6" i="7"/>
  <c r="L6" i="7"/>
  <c r="J6" i="7"/>
  <c r="H6" i="7"/>
  <c r="F6" i="7"/>
  <c r="L16" i="2"/>
  <c r="J16" i="2"/>
  <c r="H16" i="2"/>
  <c r="F16" i="2"/>
  <c r="D16" i="2"/>
  <c r="L15" i="2"/>
  <c r="J15" i="2"/>
  <c r="H15" i="2"/>
  <c r="F15" i="2"/>
  <c r="D15" i="2"/>
  <c r="L14" i="2"/>
  <c r="J14" i="2"/>
  <c r="H14" i="2"/>
  <c r="F14" i="2"/>
  <c r="D14" i="2"/>
  <c r="L13" i="2"/>
  <c r="J13" i="2"/>
  <c r="H13" i="2"/>
  <c r="F13" i="2"/>
  <c r="D13" i="2"/>
  <c r="L11" i="2"/>
  <c r="J11" i="2"/>
  <c r="H11" i="2"/>
  <c r="F11" i="2"/>
  <c r="D11" i="2"/>
  <c r="L10" i="2"/>
  <c r="J10" i="2"/>
  <c r="H10" i="2"/>
  <c r="F10" i="2"/>
  <c r="D10" i="2"/>
  <c r="L9" i="2"/>
  <c r="J9" i="2"/>
  <c r="H9" i="2"/>
  <c r="F9" i="2"/>
  <c r="D9" i="2"/>
  <c r="L8" i="2"/>
  <c r="J8" i="2"/>
  <c r="H8" i="2"/>
  <c r="F8" i="2"/>
  <c r="D8" i="2"/>
  <c r="L7" i="2"/>
  <c r="J7" i="2"/>
  <c r="H7" i="2"/>
  <c r="F7" i="2"/>
  <c r="D7" i="2"/>
  <c r="L6" i="2"/>
  <c r="J6" i="2"/>
  <c r="H6" i="2"/>
  <c r="F6" i="2"/>
  <c r="D6" i="2"/>
  <c r="AB63" i="6"/>
  <c r="Z63" i="6"/>
  <c r="X63" i="6"/>
  <c r="V63" i="6"/>
  <c r="N63" i="6"/>
  <c r="H63" i="6"/>
  <c r="AB62" i="6"/>
  <c r="Z62" i="6"/>
  <c r="X62" i="6"/>
  <c r="V62" i="6"/>
  <c r="AB61" i="6"/>
  <c r="Z61" i="6"/>
  <c r="X61" i="6"/>
  <c r="V61" i="6"/>
  <c r="AB59" i="6"/>
  <c r="Z59" i="6"/>
  <c r="X59" i="6"/>
  <c r="V59" i="6"/>
  <c r="AB58" i="6"/>
  <c r="Z58" i="6"/>
  <c r="X58" i="6"/>
  <c r="V58" i="6"/>
  <c r="AB57" i="6"/>
  <c r="Z57" i="6"/>
  <c r="X57" i="6"/>
  <c r="V57" i="6"/>
  <c r="AB56" i="6"/>
  <c r="Z56" i="6"/>
  <c r="X56" i="6"/>
  <c r="V56" i="6"/>
  <c r="AB54" i="6"/>
  <c r="Z54" i="6"/>
  <c r="X54" i="6"/>
  <c r="V54" i="6"/>
  <c r="AB53" i="6"/>
  <c r="Z53" i="6"/>
  <c r="X53" i="6"/>
  <c r="V53" i="6"/>
  <c r="AB52" i="6"/>
  <c r="Z52" i="6"/>
  <c r="X52" i="6"/>
  <c r="V52" i="6"/>
  <c r="AB51" i="6"/>
  <c r="Z51" i="6"/>
  <c r="X51" i="6"/>
  <c r="V51" i="6"/>
  <c r="AB50" i="6"/>
  <c r="Z50" i="6"/>
  <c r="X50" i="6"/>
  <c r="V50" i="6"/>
  <c r="AB49" i="6"/>
  <c r="Z49" i="6"/>
  <c r="X49" i="6"/>
  <c r="V49" i="6"/>
  <c r="AB48" i="6"/>
  <c r="Z48" i="6"/>
  <c r="X48" i="6"/>
  <c r="V48" i="6"/>
  <c r="AB46" i="6"/>
  <c r="Z46" i="6"/>
  <c r="X46" i="6"/>
  <c r="V46" i="6"/>
  <c r="AB44" i="6"/>
  <c r="Z44" i="6"/>
  <c r="X44" i="6"/>
  <c r="V44" i="6"/>
  <c r="AB43" i="6"/>
  <c r="Z43" i="6"/>
  <c r="X43" i="6"/>
  <c r="V43" i="6"/>
  <c r="AB42" i="6"/>
  <c r="Z42" i="6"/>
  <c r="X42" i="6"/>
  <c r="V42" i="6"/>
  <c r="AB40" i="6"/>
  <c r="Z40" i="6"/>
  <c r="X40" i="6"/>
  <c r="V40" i="6"/>
  <c r="AB39" i="6"/>
  <c r="Z39" i="6"/>
  <c r="X39" i="6"/>
  <c r="V39" i="6"/>
  <c r="AB38" i="6"/>
  <c r="Z38" i="6"/>
  <c r="X38" i="6"/>
  <c r="V38" i="6"/>
  <c r="AB37" i="6"/>
  <c r="Z37" i="6"/>
  <c r="X37" i="6"/>
  <c r="V37" i="6"/>
  <c r="AB36" i="6"/>
  <c r="Z36" i="6"/>
  <c r="X36" i="6"/>
  <c r="V36" i="6"/>
  <c r="AB35" i="6"/>
  <c r="Z35" i="6"/>
  <c r="X35" i="6"/>
  <c r="V35" i="6"/>
  <c r="AB34" i="6"/>
  <c r="Z34" i="6"/>
  <c r="X34" i="6"/>
  <c r="V34" i="6"/>
  <c r="AB33" i="6"/>
  <c r="Z33" i="6"/>
  <c r="X33" i="6"/>
  <c r="V33" i="6"/>
  <c r="AB32" i="6"/>
  <c r="Z32" i="6"/>
  <c r="X32" i="6"/>
  <c r="V32" i="6"/>
  <c r="AB31" i="6"/>
  <c r="Z31" i="6"/>
  <c r="X31" i="6"/>
  <c r="V31" i="6"/>
  <c r="AB30" i="6"/>
  <c r="Z30" i="6"/>
  <c r="X30" i="6"/>
  <c r="V30" i="6"/>
  <c r="AB29" i="6"/>
  <c r="Z29" i="6"/>
  <c r="X29" i="6"/>
  <c r="V29" i="6"/>
  <c r="AB28" i="6"/>
  <c r="Z28" i="6"/>
  <c r="X28" i="6"/>
  <c r="V28" i="6"/>
  <c r="AB27" i="6"/>
  <c r="Z27" i="6"/>
  <c r="X27" i="6"/>
  <c r="V27" i="6"/>
  <c r="AB26" i="6"/>
  <c r="Z26" i="6"/>
  <c r="X26" i="6"/>
  <c r="V26" i="6"/>
  <c r="AB24" i="6"/>
  <c r="Z24" i="6"/>
  <c r="X24" i="6"/>
  <c r="V24" i="6"/>
  <c r="AB23" i="6"/>
  <c r="Z23" i="6"/>
  <c r="X23" i="6"/>
  <c r="V23" i="6"/>
  <c r="AB22" i="6"/>
  <c r="Z22" i="6"/>
  <c r="X22" i="6"/>
  <c r="V22" i="6"/>
  <c r="AB21" i="6"/>
  <c r="Z21" i="6"/>
  <c r="X21" i="6"/>
  <c r="V21" i="6"/>
  <c r="AB20" i="6"/>
  <c r="Z20" i="6"/>
  <c r="X20" i="6"/>
  <c r="V20" i="6"/>
  <c r="AB18" i="6"/>
  <c r="Z18" i="6"/>
  <c r="X18" i="6"/>
  <c r="V18" i="6"/>
  <c r="AB17" i="6"/>
  <c r="Z17" i="6"/>
  <c r="X17" i="6"/>
  <c r="V17" i="6"/>
  <c r="AB16" i="6"/>
  <c r="Z16" i="6"/>
  <c r="X16" i="6"/>
  <c r="V16" i="6"/>
  <c r="AB15" i="6"/>
  <c r="Z15" i="6"/>
  <c r="X15" i="6"/>
  <c r="V15" i="6"/>
  <c r="AB14" i="6"/>
  <c r="Z14" i="6"/>
  <c r="X14" i="6"/>
  <c r="V14" i="6"/>
  <c r="AB13" i="6"/>
  <c r="Z13" i="6"/>
  <c r="X13" i="6"/>
  <c r="V13" i="6"/>
  <c r="AB12" i="6"/>
  <c r="Z12" i="6"/>
  <c r="X12" i="6"/>
  <c r="V12" i="6"/>
  <c r="AB11" i="6"/>
  <c r="Z11" i="6"/>
  <c r="X11" i="6"/>
  <c r="V11" i="6"/>
  <c r="AB10" i="6"/>
  <c r="Z10" i="6"/>
  <c r="X10" i="6"/>
  <c r="V10" i="6"/>
  <c r="AB9" i="6"/>
  <c r="Z9" i="6"/>
  <c r="X9" i="6"/>
  <c r="V9" i="6"/>
  <c r="AB8" i="6"/>
  <c r="Z8" i="6"/>
  <c r="X8" i="6"/>
  <c r="V8" i="6"/>
  <c r="AB7" i="6"/>
  <c r="Z7" i="6"/>
  <c r="X7" i="6"/>
  <c r="V7" i="6"/>
  <c r="AB6" i="6"/>
  <c r="Z6" i="6"/>
  <c r="X6" i="6"/>
  <c r="V6" i="6"/>
  <c r="T6" i="6"/>
  <c r="R6" i="6"/>
  <c r="P6" i="6"/>
  <c r="L6" i="6"/>
  <c r="J6" i="6"/>
  <c r="F6" i="6"/>
  <c r="AB35" i="5"/>
  <c r="Z35" i="5"/>
  <c r="AB33" i="5"/>
  <c r="Z33" i="5"/>
  <c r="AB32" i="5"/>
  <c r="Z32" i="5"/>
  <c r="AB31" i="5"/>
  <c r="Z31" i="5"/>
  <c r="AB30" i="5"/>
  <c r="Z30" i="5"/>
  <c r="AB29" i="5"/>
  <c r="Z29" i="5"/>
  <c r="AB28" i="5"/>
  <c r="Z28" i="5"/>
  <c r="AB27" i="5"/>
  <c r="Z27" i="5"/>
  <c r="AB26" i="5"/>
  <c r="Z26" i="5"/>
  <c r="AB24" i="5"/>
  <c r="Z24" i="5"/>
  <c r="AB23" i="5"/>
  <c r="Z23" i="5"/>
  <c r="AB22" i="5"/>
  <c r="Z22" i="5"/>
  <c r="AB21" i="5"/>
  <c r="Z21" i="5"/>
  <c r="AB20" i="5"/>
  <c r="Z20" i="5"/>
  <c r="AB19" i="5"/>
  <c r="Z19" i="5"/>
  <c r="AB18" i="5"/>
  <c r="Z18" i="5"/>
  <c r="AB17" i="5"/>
  <c r="Z17" i="5"/>
  <c r="AB16" i="5"/>
  <c r="Z16" i="5"/>
  <c r="AB15" i="5"/>
  <c r="Z15" i="5"/>
  <c r="AB14" i="5"/>
  <c r="Z14" i="5"/>
  <c r="AB13" i="5"/>
  <c r="Z13" i="5"/>
  <c r="AB12" i="5"/>
  <c r="Z12" i="5"/>
  <c r="AB11" i="5"/>
  <c r="Z11" i="5"/>
  <c r="AB10" i="5"/>
  <c r="Z10" i="5"/>
  <c r="AB9" i="5"/>
  <c r="Z9" i="5"/>
  <c r="AB8" i="5"/>
  <c r="Z8" i="5"/>
  <c r="AB7" i="5"/>
  <c r="Z7" i="5"/>
  <c r="AB6" i="5"/>
  <c r="Z6" i="5"/>
  <c r="X6" i="5"/>
  <c r="V6" i="5"/>
  <c r="T6" i="5"/>
  <c r="R6" i="5"/>
  <c r="P6" i="5"/>
  <c r="N6" i="5"/>
  <c r="L6" i="5"/>
  <c r="J6" i="5"/>
  <c r="H6" i="5"/>
  <c r="F6" i="5"/>
  <c r="AC47" i="6" l="1"/>
  <c r="AA127" i="7"/>
  <c r="AA50" i="7"/>
  <c r="M38" i="9"/>
  <c r="M46" i="9"/>
  <c r="M20" i="9"/>
  <c r="M29" i="9"/>
  <c r="M31" i="9"/>
  <c r="M7" i="9"/>
  <c r="M45" i="9"/>
  <c r="M43" i="9"/>
  <c r="M34" i="9"/>
  <c r="M38" i="8"/>
  <c r="M44" i="8"/>
  <c r="AA128" i="7"/>
  <c r="AA37" i="7"/>
  <c r="AC19" i="6"/>
  <c r="M39" i="8"/>
  <c r="AA42" i="7"/>
  <c r="M40" i="8"/>
  <c r="AA25" i="7"/>
  <c r="AA60" i="7"/>
  <c r="M31" i="8"/>
  <c r="AC45" i="6"/>
  <c r="AC25" i="5"/>
  <c r="AA40" i="7"/>
  <c r="AA82" i="7"/>
  <c r="AA57" i="7"/>
  <c r="AA109" i="7"/>
  <c r="AC34" i="5"/>
  <c r="M17" i="2"/>
  <c r="M12" i="2"/>
  <c r="M18" i="2"/>
  <c r="AA55" i="7"/>
  <c r="M37" i="9"/>
  <c r="M18" i="9"/>
  <c r="M22" i="9"/>
  <c r="M8" i="8"/>
  <c r="AA69" i="7"/>
  <c r="M50" i="8"/>
  <c r="M24" i="8"/>
  <c r="M29" i="8"/>
  <c r="AA113" i="7"/>
  <c r="AA124" i="7"/>
  <c r="AA59" i="7"/>
  <c r="AA96" i="7"/>
  <c r="AA71" i="7"/>
  <c r="AA77" i="7"/>
  <c r="AC60" i="6"/>
  <c r="AC25" i="6"/>
  <c r="M52" i="8"/>
  <c r="M19" i="8"/>
  <c r="M10" i="8"/>
  <c r="M17" i="9"/>
  <c r="M13" i="8"/>
  <c r="AA122" i="7"/>
  <c r="AA8" i="7"/>
  <c r="AA26" i="7"/>
  <c r="AA95" i="7"/>
  <c r="AA22" i="7"/>
  <c r="AA92" i="7"/>
  <c r="AA73" i="7"/>
  <c r="AA111" i="7"/>
  <c r="AA123" i="7"/>
  <c r="AA104" i="7"/>
  <c r="AA30" i="7"/>
  <c r="AA115" i="7"/>
  <c r="AA21" i="7"/>
  <c r="AA27" i="7"/>
  <c r="AA20" i="7"/>
  <c r="AA81" i="7"/>
  <c r="AA49" i="7"/>
  <c r="AA72" i="7"/>
  <c r="AA78" i="7"/>
  <c r="AA67" i="7"/>
  <c r="AA98" i="7"/>
  <c r="AA93" i="7"/>
  <c r="AA46" i="7"/>
  <c r="AA33" i="7"/>
  <c r="AA110" i="7"/>
  <c r="AA12" i="7"/>
  <c r="AA74" i="7"/>
  <c r="AA32" i="7"/>
  <c r="AA9" i="7"/>
  <c r="AA116" i="7"/>
  <c r="AA70" i="7"/>
  <c r="AA43" i="7"/>
  <c r="AA18" i="7"/>
  <c r="AA83" i="7"/>
  <c r="AA36" i="7"/>
  <c r="AA13" i="7"/>
  <c r="AA87" i="7"/>
  <c r="AA120" i="7"/>
  <c r="AA51" i="7"/>
  <c r="AA102" i="7"/>
  <c r="AA97" i="7"/>
  <c r="AA45" i="7"/>
  <c r="AA68" i="7"/>
  <c r="AA16" i="7"/>
  <c r="AA119" i="7"/>
  <c r="AA35" i="7"/>
  <c r="AA79" i="7"/>
  <c r="AA56" i="7"/>
  <c r="AA17" i="7"/>
  <c r="AA39" i="7"/>
  <c r="AA34" i="7"/>
  <c r="AA29" i="7"/>
  <c r="AA14" i="7"/>
  <c r="AA101" i="7"/>
  <c r="AA99" i="7"/>
  <c r="AA54" i="7"/>
  <c r="AA38" i="7"/>
  <c r="AA89" i="7"/>
  <c r="AA118" i="7"/>
  <c r="AA121" i="7"/>
  <c r="AA47" i="7"/>
  <c r="AA84" i="7"/>
  <c r="AA94" i="7"/>
  <c r="AA75" i="7"/>
  <c r="AA64" i="7"/>
  <c r="AA112" i="7"/>
  <c r="AA76" i="7"/>
  <c r="AA41" i="7"/>
  <c r="AA10" i="7"/>
  <c r="AA44" i="7"/>
  <c r="AA7" i="7"/>
  <c r="AA28" i="7"/>
  <c r="AA114" i="7"/>
  <c r="AA103" i="7"/>
  <c r="AA31" i="7"/>
  <c r="AA100" i="7"/>
  <c r="AA108" i="7"/>
  <c r="AA105" i="7"/>
  <c r="AA85" i="7"/>
  <c r="AA19" i="7"/>
  <c r="AA63" i="7"/>
  <c r="AA90" i="7"/>
  <c r="AA62" i="7"/>
  <c r="AA107" i="7"/>
  <c r="AA6" i="7"/>
  <c r="AA106" i="7"/>
  <c r="AA53" i="7"/>
  <c r="AA11" i="7"/>
  <c r="AA80" i="7"/>
  <c r="AA126" i="7"/>
  <c r="AA23" i="7"/>
  <c r="AA15" i="7"/>
  <c r="AA66" i="7"/>
  <c r="AA61" i="7"/>
  <c r="AA65" i="7"/>
  <c r="M14" i="9"/>
  <c r="M28" i="9"/>
  <c r="M40" i="9"/>
  <c r="M26" i="9"/>
  <c r="M16" i="9"/>
  <c r="M37" i="8"/>
  <c r="M34" i="8"/>
  <c r="M23" i="8"/>
  <c r="M7" i="8"/>
  <c r="M17" i="8"/>
  <c r="M33" i="8"/>
  <c r="M21" i="8"/>
  <c r="M28" i="8"/>
  <c r="M14" i="8"/>
  <c r="AA24" i="7"/>
  <c r="M9" i="9"/>
  <c r="AA86" i="7"/>
  <c r="M51" i="8"/>
  <c r="AA58" i="7"/>
  <c r="M32" i="9"/>
  <c r="M23" i="9"/>
  <c r="AA91" i="7"/>
  <c r="M19" i="9"/>
  <c r="AA117" i="7"/>
  <c r="M13" i="9"/>
  <c r="AA48" i="7"/>
  <c r="M21" i="9"/>
  <c r="AA52" i="7"/>
  <c r="AA88" i="7"/>
  <c r="AA125" i="7"/>
  <c r="M48" i="8"/>
  <c r="M49" i="8"/>
  <c r="M22" i="8"/>
  <c r="M30" i="8"/>
  <c r="M43" i="8"/>
  <c r="M45" i="8"/>
  <c r="AC18" i="5"/>
  <c r="AC32" i="6"/>
  <c r="AC40" i="6"/>
  <c r="AC52" i="6"/>
  <c r="AC9" i="6"/>
  <c r="AC37" i="6"/>
  <c r="AC63" i="6"/>
  <c r="AC56" i="6"/>
  <c r="AC42" i="6"/>
  <c r="AC39" i="6"/>
  <c r="M16" i="2"/>
  <c r="AC38" i="6"/>
  <c r="AC12" i="6"/>
  <c r="AC51" i="6"/>
  <c r="AC46" i="6"/>
  <c r="AC44" i="6"/>
  <c r="AC31" i="6"/>
  <c r="AC30" i="6"/>
  <c r="AC19" i="5"/>
  <c r="AC24" i="5"/>
  <c r="AC14" i="5"/>
  <c r="AC7" i="5"/>
  <c r="AC22" i="5"/>
  <c r="AC8" i="5"/>
  <c r="AC29" i="6"/>
  <c r="AC43" i="6"/>
  <c r="AC17" i="6"/>
  <c r="AC18" i="6"/>
  <c r="AC23" i="6"/>
  <c r="AC49" i="6"/>
  <c r="AC24" i="6"/>
  <c r="M11" i="2"/>
  <c r="M6" i="2"/>
  <c r="M7" i="2"/>
  <c r="M8" i="2"/>
  <c r="M20" i="8"/>
  <c r="M26" i="8"/>
  <c r="M42" i="8"/>
  <c r="M25" i="8"/>
  <c r="M41" i="8"/>
  <c r="M15" i="8"/>
  <c r="M16" i="8"/>
  <c r="AC27" i="5"/>
  <c r="AC31" i="5"/>
  <c r="AC21" i="5"/>
  <c r="AC15" i="5"/>
  <c r="AC6" i="5"/>
  <c r="AC17" i="5"/>
  <c r="AC13" i="5"/>
  <c r="AC12" i="5"/>
  <c r="AC9" i="5"/>
  <c r="AC11" i="5"/>
  <c r="AC30" i="5"/>
  <c r="AC50" i="6"/>
  <c r="AC53" i="6"/>
  <c r="AC21" i="6"/>
  <c r="AC8" i="6"/>
  <c r="AC16" i="6"/>
  <c r="AC22" i="6"/>
  <c r="AC62" i="6"/>
  <c r="AC23" i="5"/>
  <c r="AC35" i="5"/>
  <c r="AC54" i="6"/>
  <c r="AC36" i="6"/>
  <c r="AC13" i="6"/>
  <c r="AC7" i="6"/>
  <c r="AC61" i="6"/>
  <c r="AC59" i="6"/>
  <c r="AC34" i="6"/>
  <c r="AC14" i="6"/>
  <c r="AC10" i="5"/>
  <c r="AC33" i="5"/>
  <c r="M32" i="8"/>
  <c r="M18" i="8"/>
  <c r="AC27" i="6"/>
  <c r="AC58" i="6"/>
  <c r="AC48" i="6"/>
  <c r="AC26" i="6"/>
  <c r="AC33" i="6"/>
  <c r="AC6" i="6"/>
  <c r="AC15" i="6"/>
  <c r="AC28" i="6"/>
  <c r="AC11" i="6"/>
  <c r="AC57" i="6"/>
  <c r="AC20" i="6"/>
  <c r="AC28" i="5"/>
  <c r="AC10" i="6"/>
  <c r="AC35" i="6"/>
  <c r="M36" i="8"/>
  <c r="M27" i="8"/>
  <c r="M35" i="9"/>
  <c r="M11" i="8"/>
  <c r="M39" i="9"/>
  <c r="M8" i="9"/>
  <c r="M24" i="9"/>
  <c r="M44" i="9"/>
  <c r="M36" i="9"/>
  <c r="M46" i="8"/>
  <c r="M47" i="9"/>
  <c r="M49" i="9"/>
  <c r="M35" i="8"/>
  <c r="M33" i="9"/>
  <c r="M6" i="8"/>
  <c r="M6" i="9"/>
  <c r="M12" i="8"/>
  <c r="M41" i="9"/>
  <c r="M10" i="9"/>
  <c r="M48" i="9"/>
  <c r="M12" i="9"/>
  <c r="M27" i="9"/>
  <c r="M25" i="9"/>
  <c r="M30" i="9"/>
  <c r="M15" i="9"/>
  <c r="M42" i="9"/>
  <c r="AC26" i="5" l="1"/>
  <c r="AC29" i="5"/>
  <c r="AC32" i="5"/>
  <c r="AC16" i="5"/>
  <c r="AC20" i="5"/>
  <c r="M13" i="2"/>
  <c r="M14" i="2"/>
  <c r="M9" i="2"/>
  <c r="M10" i="2"/>
  <c r="M15" i="2"/>
</calcChain>
</file>

<file path=xl/sharedStrings.xml><?xml version="1.0" encoding="utf-8"?>
<sst xmlns="http://schemas.openxmlformats.org/spreadsheetml/2006/main" count="1914" uniqueCount="352">
  <si>
    <t xml:space="preserve">Champion </t>
  </si>
  <si>
    <t>Reserve</t>
  </si>
  <si>
    <t xml:space="preserve">Third </t>
  </si>
  <si>
    <t>2024 ENSW Horse of the Year</t>
  </si>
  <si>
    <t>2024 EA National Show Horse &amp; Rider Championships</t>
  </si>
  <si>
    <t>2024 ENSW Owner Rider Championships</t>
  </si>
  <si>
    <t>2024 ENSW Junior/Child’s Show Horse Championships</t>
  </si>
  <si>
    <t>Rider</t>
  </si>
  <si>
    <t xml:space="preserve">Age Group </t>
  </si>
  <si>
    <t>18-25</t>
  </si>
  <si>
    <t xml:space="preserve">Placing </t>
  </si>
  <si>
    <t>Points</t>
  </si>
  <si>
    <t>Georgie Batten</t>
  </si>
  <si>
    <t>Taelar Rae Williams</t>
  </si>
  <si>
    <t>Eden Richardson</t>
  </si>
  <si>
    <t>26+</t>
  </si>
  <si>
    <t>Rider Class</t>
  </si>
  <si>
    <t>Horse</t>
  </si>
  <si>
    <t>Junior/Child’s Show Horse or Junior/Childs Show Hunter</t>
  </si>
  <si>
    <t>Total</t>
  </si>
  <si>
    <t xml:space="preserve">Total </t>
  </si>
  <si>
    <t>Junior Athlete of the Year 5 years and under 12 years</t>
  </si>
  <si>
    <t>• Points gained in the Riding Class and Junior/Child’s Show Horse or Junior/Childs Show Hunter classes ONLY – one Horse and Rider combination only, with the exception of Rider classeswhere points can be gained on any mount.
• Leading Rein, First Ridden and Led Rider classes are excluded from the point score.</t>
  </si>
  <si>
    <t>Senior Athlete of the Year 18 and over</t>
  </si>
  <si>
    <t xml:space="preserve">• Points gained in the Riding Class only. </t>
  </si>
  <si>
    <t>Junior Athlete of the Year 12 years and under 18 years</t>
  </si>
  <si>
    <t>• Points gained in the Riding Class and Junior/Child’s Show Horse or Junior/Childs Show Hunter classes ONLY – one Horse and Rider combination only, with the exception of Rider classeswhere points can be gained on any mount.</t>
  </si>
  <si>
    <t>• Points gained in the Open Show Horse or Open Show Hunter and Owner Rider classes – one Horse and Rider combination only.</t>
  </si>
  <si>
    <t>Owner Rider</t>
  </si>
  <si>
    <t xml:space="preserve">Open Show Horse or Open Show Hunter </t>
  </si>
  <si>
    <t xml:space="preserve">Owner Rider Open Show Horse or Owner Rider Open Show Hunter </t>
  </si>
  <si>
    <t>SHOW HORSE NSW – 2024 POINT SCORE</t>
  </si>
  <si>
    <t>Introduction</t>
  </si>
  <si>
    <t xml:space="preserve">The Show Horse NSW Committee wants to recognise and reward outstanding performance in 2024. The information below details how points will be earned during the season. </t>
  </si>
  <si>
    <t>Inclusion</t>
  </si>
  <si>
    <t>• Riders must be current Senior or Junior Members of Equestrian NSW.
• Horses must have full Equestrian NSW registration and hold a current Show Horse licence.
• To participate in the Point Score, all riders and their guardians agree that the Show Horse NSW Committee will be the sole authority in making decisions about the point scores, providing procedural fairness in the process.
• The committee have the right to amend, update or overrule.</t>
  </si>
  <si>
    <t>• Points gained in the Riding Class and Junior/Child’s Show Horse or Junior/Childs Show Hunter classes ONLY – one Horse and Rider combination only, with the exception of Rider classes where points can be gained on any mount.
• Leading Rein, First Ridden and Led Rider classes are excluded from the point score</t>
  </si>
  <si>
    <t>• Points gained in the Riding Class and Junior/Child’s Show Horse or Junior/Child’s Show Hunter classes ONLY – one Horse and Rider combination only, with the exception of Rider classes where points can be gained on any mount.</t>
  </si>
  <si>
    <t>• Points gained in the Riding Class only.</t>
  </si>
  <si>
    <t>Open Show Horse and Show Hunter of the Year</t>
  </si>
  <si>
    <t>• Points are gained in Open Show Horse or Show Hunter classes ONLY. Junior Show Horse Championships Open classes not included.</t>
  </si>
  <si>
    <t>Should a tie occur, the winner will be decided based on the highest points gained in the relevant class at the 2024 Horse of the Year.</t>
  </si>
  <si>
    <t>Show Horse NSW Shows Included in the Points Score</t>
  </si>
  <si>
    <t>Open/Hunter</t>
  </si>
  <si>
    <t>Open Show Horse of the Year</t>
  </si>
  <si>
    <t>Height group</t>
  </si>
  <si>
    <t>• Points are gained in Open Show Horse ONLY. Junior Show Horse Championships Open classes not included.</t>
  </si>
  <si>
    <t>Open Show Horse Class</t>
  </si>
  <si>
    <t>Open Show Hunter Horse of the Year</t>
  </si>
  <si>
    <t>• Points are gained in Open Show Hunter Horse ONLY. Junior Show Horse Championships Open classes not included.</t>
  </si>
  <si>
    <t>Open Show Hunter Horse Class</t>
  </si>
  <si>
    <t>Medium Pony</t>
  </si>
  <si>
    <t>Large Pony</t>
  </si>
  <si>
    <t>Small Galloway</t>
  </si>
  <si>
    <t>Large Galloway</t>
  </si>
  <si>
    <t>Small Hack</t>
  </si>
  <si>
    <t xml:space="preserve">Large Hack </t>
  </si>
  <si>
    <t>Small Pony</t>
  </si>
  <si>
    <t>Height Group</t>
  </si>
  <si>
    <t>Open</t>
  </si>
  <si>
    <t>Hunter</t>
  </si>
  <si>
    <t>Colvadale Masquerade</t>
  </si>
  <si>
    <t>Tacen Park In Style</t>
  </si>
  <si>
    <t>Elizabeth Farm Miss Garland</t>
  </si>
  <si>
    <t>Westlake Material Girl</t>
  </si>
  <si>
    <t>Bellevale Charisma</t>
  </si>
  <si>
    <t>Royalwood Stage Show</t>
  </si>
  <si>
    <t>Yarra Heights Playmate</t>
  </si>
  <si>
    <t>Bordershow Tango</t>
  </si>
  <si>
    <t>Hanley Park Cutie Patootie</t>
  </si>
  <si>
    <t>Sanlirra Ferrero</t>
  </si>
  <si>
    <t>Wynara Vegas</t>
  </si>
  <si>
    <t>Jermyn Street</t>
  </si>
  <si>
    <t>Entally My Signature Move</t>
  </si>
  <si>
    <t>Melissa Gillies</t>
  </si>
  <si>
    <t>Sophia Redenbach</t>
  </si>
  <si>
    <t>Sharne Haskins</t>
  </si>
  <si>
    <t>Georgia Currall</t>
  </si>
  <si>
    <t>Emma Hutchinson</t>
  </si>
  <si>
    <t>Eva Telford</t>
  </si>
  <si>
    <t>Anastasia Blanch</t>
  </si>
  <si>
    <t>Addisyn Ream</t>
  </si>
  <si>
    <t>Claudia Hughes</t>
  </si>
  <si>
    <t>15 16 &amp;17yrs</t>
  </si>
  <si>
    <t>12 13 &amp;14yrs</t>
  </si>
  <si>
    <t>Hallie Cowdroy</t>
  </si>
  <si>
    <t>Mila Caska</t>
  </si>
  <si>
    <t>Indy Gardiner</t>
  </si>
  <si>
    <t>Ruby Callander</t>
  </si>
  <si>
    <t>5 and Under 9 yrs</t>
  </si>
  <si>
    <t>9 and under 12 yrs</t>
  </si>
  <si>
    <t>Eva Lewry</t>
  </si>
  <si>
    <t>Ella Warren</t>
  </si>
  <si>
    <t>Elsie Rieger</t>
  </si>
  <si>
    <t>Paige Towns</t>
  </si>
  <si>
    <t>Lilly Bonanno</t>
  </si>
  <si>
    <t>Rubee Spencer</t>
  </si>
  <si>
    <t>Sarah Amunden</t>
  </si>
  <si>
    <t>Abbey Lonsdale</t>
  </si>
  <si>
    <t>Alexis Borg</t>
  </si>
  <si>
    <t>Rebekah Bennett</t>
  </si>
  <si>
    <t>Emma Cox</t>
  </si>
  <si>
    <t>Melissa Oven</t>
  </si>
  <si>
    <t>Louise Ryan</t>
  </si>
  <si>
    <t>Amelia Refalo</t>
  </si>
  <si>
    <t>Jessica Hobson</t>
  </si>
  <si>
    <t>Leeann Olsen</t>
  </si>
  <si>
    <t>Abby Ramm</t>
  </si>
  <si>
    <t>Megan Riley</t>
  </si>
  <si>
    <t>Marla Mcgill</t>
  </si>
  <si>
    <t>Ryan Johnson-mcneil</t>
  </si>
  <si>
    <t>Tahli Hendler</t>
  </si>
  <si>
    <t>Elena Tselepi</t>
  </si>
  <si>
    <t>Kym Wilson</t>
  </si>
  <si>
    <t>Dylan Greig</t>
  </si>
  <si>
    <t>Kelly Ralph</t>
  </si>
  <si>
    <t>Danielle Beattie</t>
  </si>
  <si>
    <t>Picturesque Prince</t>
  </si>
  <si>
    <t>Kingfisher Park Zibbibo</t>
  </si>
  <si>
    <t>Highcroft Aristocat</t>
  </si>
  <si>
    <t>Ascot Rose Marie</t>
  </si>
  <si>
    <t>Rosedale Royal Windsor</t>
  </si>
  <si>
    <t>Kolbeach Cat In The Hat</t>
  </si>
  <si>
    <t>Corndale Kiss And Tell</t>
  </si>
  <si>
    <t>Cheraton Winterfell</t>
  </si>
  <si>
    <t>Argyl Starstruck</t>
  </si>
  <si>
    <t>Whitmere San Sebastian</t>
  </si>
  <si>
    <t>Westlake Marksman</t>
  </si>
  <si>
    <t>GT Fredistar</t>
  </si>
  <si>
    <t>Widgee Top Secret</t>
  </si>
  <si>
    <t>TS Lady Ashberry</t>
  </si>
  <si>
    <t>Royal Whisper</t>
  </si>
  <si>
    <t>Debanlay Jadore</t>
  </si>
  <si>
    <t>Pride TCH</t>
  </si>
  <si>
    <t>Greenmoor Dolcetto</t>
  </si>
  <si>
    <t>Tahiti HGC</t>
  </si>
  <si>
    <t>Bamborough Katnap</t>
  </si>
  <si>
    <t>DP Chocolate</t>
  </si>
  <si>
    <t>Thorwood Purple Heart</t>
  </si>
  <si>
    <t>Wynara Gold In The Mist</t>
  </si>
  <si>
    <t>Fontain Park Sir Harvey</t>
  </si>
  <si>
    <t>Melody Park Royal Kingdom</t>
  </si>
  <si>
    <t>NSJ Town Crier</t>
  </si>
  <si>
    <t>Zara Donnelly</t>
  </si>
  <si>
    <t>Lacey Cowdroy</t>
  </si>
  <si>
    <t>Georgina Sharp</t>
  </si>
  <si>
    <t>Alana Williams</t>
  </si>
  <si>
    <t>Phoebe Marr</t>
  </si>
  <si>
    <t>Rubi Luff</t>
  </si>
  <si>
    <t>Marni Thompson</t>
  </si>
  <si>
    <t>Sienna Robinson</t>
  </si>
  <si>
    <t>Saskia Jeffery-Bilich</t>
  </si>
  <si>
    <t>Charlotte Bryne</t>
  </si>
  <si>
    <t>Anneliese Hughes</t>
  </si>
  <si>
    <t>Sarah Amundsen</t>
  </si>
  <si>
    <t>Ewan Herd</t>
  </si>
  <si>
    <t>Hayden Marr</t>
  </si>
  <si>
    <t>Matilda Phillips</t>
  </si>
  <si>
    <t>Daisy Heming</t>
  </si>
  <si>
    <t>Carys Herd</t>
  </si>
  <si>
    <t>Eliza Piggin</t>
  </si>
  <si>
    <t>Zara Ioppi</t>
  </si>
  <si>
    <t>Tahlia Seam</t>
  </si>
  <si>
    <t>Maya Luff</t>
  </si>
  <si>
    <t>Tia Rose Mckenzie</t>
  </si>
  <si>
    <t>Beatrix Morton</t>
  </si>
  <si>
    <t>Phenomenon</t>
  </si>
  <si>
    <t>One In A Million</t>
  </si>
  <si>
    <t>Royalwood Song Book</t>
  </si>
  <si>
    <t>Weston Park Maximus</t>
  </si>
  <si>
    <t>Elke Pledger</t>
  </si>
  <si>
    <t>Wynara Endless Love</t>
  </si>
  <si>
    <t>Revelwood Diva</t>
  </si>
  <si>
    <t>Verdict By Direction</t>
  </si>
  <si>
    <t>Wynter Schulz</t>
  </si>
  <si>
    <t>Emyella Touch Of Magic</t>
  </si>
  <si>
    <t>Freshman R</t>
  </si>
  <si>
    <t>Apen Park Revolution JC</t>
  </si>
  <si>
    <t>Braefoot Park Silkflower</t>
  </si>
  <si>
    <t>Langtree In The Dark</t>
  </si>
  <si>
    <t>Kelladeepark Victoria Secret</t>
  </si>
  <si>
    <t>Beverley Just A Dream</t>
  </si>
  <si>
    <t>Pickwick Park Bvlgari</t>
  </si>
  <si>
    <t>Colquhoun Park Reminiscing</t>
  </si>
  <si>
    <t>Brookman Jimmy Choo</t>
  </si>
  <si>
    <t>Oak Park Serengeti</t>
  </si>
  <si>
    <t>Swanreach Scandalous</t>
  </si>
  <si>
    <t>Glen Avon Swagman</t>
  </si>
  <si>
    <t>Hibrie Coco Ribbon</t>
  </si>
  <si>
    <t>Gillette</t>
  </si>
  <si>
    <t>Bamborough Javier</t>
  </si>
  <si>
    <t>Allambie Park Euphoria</t>
  </si>
  <si>
    <t>Lilys Fair</t>
  </si>
  <si>
    <t>Lilivale Duet</t>
  </si>
  <si>
    <t>Bloomfield Five Star</t>
  </si>
  <si>
    <t>KL Embers</t>
  </si>
  <si>
    <t>Special Edition</t>
  </si>
  <si>
    <t>Aria By Design</t>
  </si>
  <si>
    <t>Rule Breaker</t>
  </si>
  <si>
    <t>Laser Envy</t>
  </si>
  <si>
    <t>Regal Edition</t>
  </si>
  <si>
    <t>Daisy Patch Queen Of Hearts</t>
  </si>
  <si>
    <t>Swanreach Valentino</t>
  </si>
  <si>
    <t>Bawara Cosmic Chorus</t>
  </si>
  <si>
    <t>Bells Mountain Marnie</t>
  </si>
  <si>
    <t>DP Gisele</t>
  </si>
  <si>
    <t>Johannes Holtzhausen</t>
  </si>
  <si>
    <t>Courtney Larard</t>
  </si>
  <si>
    <t>Becky Roberson</t>
  </si>
  <si>
    <t>Courtney Cremasco</t>
  </si>
  <si>
    <t>2025 Summer Show Horse Championships</t>
  </si>
  <si>
    <t>2025 ENSW Southern Cross Championships</t>
  </si>
  <si>
    <t>Madeleine Gaden</t>
  </si>
  <si>
    <t>Xtra Riches of Sefton</t>
  </si>
  <si>
    <t>Gentry Park Take Note</t>
  </si>
  <si>
    <t>Allie Wills</t>
  </si>
  <si>
    <t>Maddison Ball</t>
  </si>
  <si>
    <t>Jessica Callus</t>
  </si>
  <si>
    <t>Merry Jewel of Royalwood</t>
  </si>
  <si>
    <t>Ascot Barbara Ann</t>
  </si>
  <si>
    <t>Wilgo Exotic Bliss</t>
  </si>
  <si>
    <t>Emyella Heavens Soprano</t>
  </si>
  <si>
    <t>Willowcroft Modern Muse</t>
  </si>
  <si>
    <t>Tremayne Lets Dance</t>
  </si>
  <si>
    <t xml:space="preserve">Lali Alt </t>
  </si>
  <si>
    <t>Kolbech Cowboy</t>
  </si>
  <si>
    <t>Bangalow Creek Summer</t>
  </si>
  <si>
    <t>Aber Dior MI</t>
  </si>
  <si>
    <t>16 16 &amp;17yrs</t>
  </si>
  <si>
    <t>Kalimna Loverboy</t>
  </si>
  <si>
    <t>Ripple Brook Jitterbug</t>
  </si>
  <si>
    <t>Eagle Park Venus</t>
  </si>
  <si>
    <t>Armanii Park Duchess</t>
  </si>
  <si>
    <t>Ellie Roots</t>
  </si>
  <si>
    <t>Imperial Vegabond</t>
  </si>
  <si>
    <t>Bells Mountain Marine</t>
  </si>
  <si>
    <t>Kyldar Script</t>
  </si>
  <si>
    <t>Yarrabeepark Glamour</t>
  </si>
  <si>
    <t>EBL Valetina</t>
  </si>
  <si>
    <t>Payton Daniel</t>
  </si>
  <si>
    <t>Langtree Solid Gold II</t>
  </si>
  <si>
    <t>HB Fraternite</t>
  </si>
  <si>
    <t>Holly Howard</t>
  </si>
  <si>
    <t>Remember Ronaldo</t>
  </si>
  <si>
    <t xml:space="preserve">Alice Norton </t>
  </si>
  <si>
    <t>Dalgangke Honey Bee</t>
  </si>
  <si>
    <t>Matilda Kape</t>
  </si>
  <si>
    <t>Kolbeach Cowboy</t>
  </si>
  <si>
    <t>Hollands Bend Francine</t>
  </si>
  <si>
    <t>Lali Alt</t>
  </si>
  <si>
    <t>Tremayne Royal Occasion</t>
  </si>
  <si>
    <t>Emeyella Heveans Soprano</t>
  </si>
  <si>
    <t>Royalwood Stage Princess</t>
  </si>
  <si>
    <t>Joanne Prestwidge</t>
  </si>
  <si>
    <t>LP Armani</t>
  </si>
  <si>
    <t>DP Kingdom</t>
  </si>
  <si>
    <t>Total Fashionista</t>
  </si>
  <si>
    <t>Dirigeree Park Makin Music</t>
  </si>
  <si>
    <t>Cherie Spinks</t>
  </si>
  <si>
    <t>Cantik Park Tom Thumb</t>
  </si>
  <si>
    <t>Beechwood Bells</t>
  </si>
  <si>
    <t>Rathowen Satin Finish</t>
  </si>
  <si>
    <t>Yartarla Park Show Scene</t>
  </si>
  <si>
    <t>Joemoor Designer Label</t>
  </si>
  <si>
    <t>Bells Mountain Arizona</t>
  </si>
  <si>
    <t>Phoebe Sviderskas</t>
  </si>
  <si>
    <t>Katelyn Stansfield</t>
  </si>
  <si>
    <t>BPH Ramiros</t>
  </si>
  <si>
    <t>Greendale Park Misguided</t>
  </si>
  <si>
    <t>Allise Fail</t>
  </si>
  <si>
    <t>Final Focus of Woodholly</t>
  </si>
  <si>
    <t>Brampton Warlock</t>
  </si>
  <si>
    <t>Eagle Park Boy George</t>
  </si>
  <si>
    <t>Kereena Park Tobias</t>
  </si>
  <si>
    <t>Andrew Buckley</t>
  </si>
  <si>
    <t>Asharley Play on Words</t>
  </si>
  <si>
    <t>Harlow Morgan</t>
  </si>
  <si>
    <t>Llanfairbryn Delwyn</t>
  </si>
  <si>
    <t>Owendale Valencia</t>
  </si>
  <si>
    <t>Tanya Benton-hall</t>
  </si>
  <si>
    <t>Claire Diebert</t>
  </si>
  <si>
    <t>LAC Remember Me</t>
  </si>
  <si>
    <t>Bordershow Flashdance</t>
  </si>
  <si>
    <t>Belmore Park Dream Girl</t>
  </si>
  <si>
    <t>Jean Hull</t>
  </si>
  <si>
    <t>Noble Lady</t>
  </si>
  <si>
    <t>Illustration of Sefton</t>
  </si>
  <si>
    <t>Caryn Spinney</t>
  </si>
  <si>
    <t>Montana Crow</t>
  </si>
  <si>
    <t>Precedence FLB</t>
  </si>
  <si>
    <t>Sallie Slater</t>
  </si>
  <si>
    <t>Lyndhurst Lord Mcqueen</t>
  </si>
  <si>
    <t>Costa Maya</t>
  </si>
  <si>
    <t>HV Furst Highness</t>
  </si>
  <si>
    <t>Justine Aitken</t>
  </si>
  <si>
    <t>Artistry</t>
  </si>
  <si>
    <t>Belmont Dynasty</t>
  </si>
  <si>
    <t>Brianna Crotty</t>
  </si>
  <si>
    <t>Merry Trinket of Royalwood</t>
  </si>
  <si>
    <t>Sienna Crow</t>
  </si>
  <si>
    <t>Saradale Secret Ambition</t>
  </si>
  <si>
    <t>Melinda De Rooy</t>
  </si>
  <si>
    <t>Chelsea Johnson</t>
  </si>
  <si>
    <t>Whitehill Medicine Man</t>
  </si>
  <si>
    <t>Clair De La Lune</t>
  </si>
  <si>
    <t>Rebecca Dunn</t>
  </si>
  <si>
    <t>Fortune MI</t>
  </si>
  <si>
    <t>Taryn Walsh</t>
  </si>
  <si>
    <t>EBL Valentina</t>
  </si>
  <si>
    <t>Wesswoods Regal Castle</t>
  </si>
  <si>
    <t>Anaki Park Fernando</t>
  </si>
  <si>
    <t>Bordershow the Last Dance</t>
  </si>
  <si>
    <t>Matilda Mclean</t>
  </si>
  <si>
    <t>Palm Park Adoration</t>
  </si>
  <si>
    <t>Elly Kape</t>
  </si>
  <si>
    <t>Illustrations of Sefton</t>
  </si>
  <si>
    <t>Mia Skinner</t>
  </si>
  <si>
    <t>Joanne Stewart</t>
  </si>
  <si>
    <t>Mcarturparc the Duchess</t>
  </si>
  <si>
    <t xml:space="preserve">Westgrove Homecoming Queen </t>
  </si>
  <si>
    <t>Kyah Dema</t>
  </si>
  <si>
    <t>Xanthe Pye</t>
  </si>
  <si>
    <t>Thorne Park Maybelline</t>
  </si>
  <si>
    <t>Beckworth Magic Myth</t>
  </si>
  <si>
    <t>Sarah Pietsch liddell</t>
  </si>
  <si>
    <t>Lucky Black</t>
  </si>
  <si>
    <t>Kiama</t>
  </si>
  <si>
    <t>Aztec I</t>
  </si>
  <si>
    <t>Jo Maunder</t>
  </si>
  <si>
    <t>Furst lady In Power</t>
  </si>
  <si>
    <t>Furst Lady In Power</t>
  </si>
  <si>
    <t>MI Aber Shiloh</t>
  </si>
  <si>
    <t>Bloomfield Vera Wang</t>
  </si>
  <si>
    <t>Lucy batten</t>
  </si>
  <si>
    <t>Mains Picture Perfect</t>
  </si>
  <si>
    <t>Eva Stones</t>
  </si>
  <si>
    <t>Arcadian Made of Merryment</t>
  </si>
  <si>
    <t>Wexford Whobegotyou</t>
  </si>
  <si>
    <t>Kooralyn Ribbons and Lace</t>
  </si>
  <si>
    <t>Grace Pye</t>
  </si>
  <si>
    <t>Laura Smith</t>
  </si>
  <si>
    <t>Koora Lyn Ribbons and Lace</t>
  </si>
  <si>
    <t>Robbanie Sweet Refrain</t>
  </si>
  <si>
    <t>Belinda Williams</t>
  </si>
  <si>
    <t>Sonos Park Sweet Soprano</t>
  </si>
  <si>
    <t/>
  </si>
  <si>
    <t>Ellie Kape</t>
  </si>
  <si>
    <t>Sonos Park Queen Quartet</t>
  </si>
  <si>
    <t>Westgrove Homecoming</t>
  </si>
  <si>
    <t>Taylor Fail</t>
  </si>
  <si>
    <t>Nate Williams</t>
  </si>
  <si>
    <t>Malbec Monaco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</si>
</sst>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sz val="11"/>
      <color theme="0"/>
      <name val="Aptos Narrow"/>
      <family val="2"/>
      <scheme val="minor"/>
    </font>
    <font>
      <sz val="8"/>
      <name val="Aptos Narrow"/>
      <family val="2"/>
      <scheme val="minor"/>
    </font>
    <font>
      <b/>
      <i/>
      <sz val="12"/>
      <color theme="1"/>
      <name val="Aptos Narrow"/>
      <family val="2"/>
      <scheme val="minor"/>
    </font>
    <font>
      <sz val="16"/>
      <color theme="3"/>
      <name val="Aptos Display"/>
      <family val="2"/>
      <scheme val="major"/>
    </font>
    <font>
      <b/>
      <sz val="18"/>
      <color theme="3"/>
      <name val="Aptos Narrow"/>
      <family val="2"/>
      <scheme val="minor"/>
    </font>
    <font>
      <sz val="11"/>
      <color rgb="FF000000"/>
      <name val="Aptos Narrow"/>
      <family val="2"/>
    </font>
    <font>
      <sz val="11"/>
      <color rgb="FF000000"/>
      <name val="Calibri"/>
      <family val="2"/>
    </font>
  </fonts>
  <fills count="17">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499984740745262"/>
        <bgColor indexed="64"/>
      </patternFill>
    </fill>
    <fill>
      <patternFill patternType="solid">
        <fgColor theme="3" tint="0.89999084444715716"/>
        <bgColor indexed="64"/>
      </patternFill>
    </fill>
    <fill>
      <patternFill patternType="solid">
        <fgColor theme="3" tint="0.249977111117893"/>
        <bgColor indexed="64"/>
      </patternFill>
    </fill>
    <fill>
      <patternFill patternType="solid">
        <fgColor theme="3" tint="0.749992370372631"/>
        <bgColor indexed="64"/>
      </patternFill>
    </fill>
    <fill>
      <patternFill patternType="solid">
        <fgColor rgb="FFDAE9F8"/>
        <bgColor indexed="64"/>
      </patternFill>
    </fill>
  </fills>
  <borders count="5">
    <border>
      <left/>
      <right/>
      <top/>
      <bottom/>
      <diagonal/>
    </border>
    <border>
      <left/>
      <right/>
      <top/>
      <bottom style="thick">
        <color theme="4"/>
      </bottom>
      <diagonal/>
    </border>
    <border>
      <left/>
      <right/>
      <top/>
      <bottom style="thick">
        <color theme="4" tint="0.499984740745262"/>
      </bottom>
      <diagonal/>
    </border>
    <border>
      <left/>
      <right/>
      <top style="thick">
        <color theme="4"/>
      </top>
      <bottom/>
      <diagonal/>
    </border>
    <border>
      <left/>
      <right/>
      <top style="thick">
        <color theme="4" tint="0.499984740745262"/>
      </top>
      <bottom/>
      <diagonal/>
    </border>
  </borders>
  <cellStyleXfs count="1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1" fillId="0" borderId="0" applyBorder="0"/>
  </cellStyleXfs>
  <cellXfs count="38">
    <xf numFmtId="0" fontId="0" fillId="0" borderId="0" xfId="0"/>
    <xf numFmtId="0" fontId="0" fillId="0" borderId="0" xfId="0" applyAlignment="1">
      <alignment horizontal="center"/>
    </xf>
    <xf numFmtId="0" fontId="5" fillId="2" borderId="0" xfId="4" applyAlignment="1">
      <alignment horizontal="center" vertical="center" wrapText="1"/>
    </xf>
    <xf numFmtId="0" fontId="1" fillId="7" borderId="0" xfId="9" applyAlignment="1">
      <alignment horizontal="center" vertical="center"/>
    </xf>
    <xf numFmtId="0" fontId="1" fillId="6" borderId="0" xfId="8"/>
    <xf numFmtId="0" fontId="1" fillId="10" borderId="0" xfId="6" applyFill="1" applyAlignment="1">
      <alignment horizontal="center" vertical="center"/>
    </xf>
    <xf numFmtId="0" fontId="1" fillId="11" borderId="0" xfId="5" applyFill="1"/>
    <xf numFmtId="0" fontId="0" fillId="12" borderId="0" xfId="0" applyFill="1"/>
    <xf numFmtId="0" fontId="0" fillId="13" borderId="0" xfId="0" applyFill="1"/>
    <xf numFmtId="0" fontId="0" fillId="14" borderId="0" xfId="0" applyFill="1"/>
    <xf numFmtId="0" fontId="5" fillId="14" borderId="0" xfId="0" applyFont="1" applyFill="1" applyAlignment="1">
      <alignment horizontal="center"/>
    </xf>
    <xf numFmtId="0" fontId="0" fillId="13" borderId="0" xfId="0" applyFill="1" applyAlignment="1">
      <alignment horizontal="center"/>
    </xf>
    <xf numFmtId="0" fontId="0" fillId="13" borderId="0" xfId="0" applyFill="1" applyAlignment="1">
      <alignment horizontal="center" vertical="center"/>
    </xf>
    <xf numFmtId="0" fontId="1" fillId="11" borderId="0" xfId="5" applyFill="1" applyAlignment="1">
      <alignment horizontal="center" vertical="center"/>
    </xf>
    <xf numFmtId="0" fontId="1" fillId="6" borderId="0" xfId="8" applyAlignment="1">
      <alignment horizontal="center" vertical="center"/>
    </xf>
    <xf numFmtId="0" fontId="1" fillId="11" borderId="0" xfId="5" applyFill="1" applyAlignment="1">
      <alignment horizontal="left" vertical="center"/>
    </xf>
    <xf numFmtId="0" fontId="1" fillId="6" borderId="0" xfId="8" applyAlignment="1">
      <alignment horizontal="left" vertical="center"/>
    </xf>
    <xf numFmtId="0" fontId="7" fillId="0" borderId="0" xfId="0" applyFont="1"/>
    <xf numFmtId="0" fontId="0" fillId="0" borderId="0" xfId="0" applyAlignment="1">
      <alignment vertical="top"/>
    </xf>
    <xf numFmtId="0" fontId="0" fillId="12" borderId="0" xfId="0" applyFill="1" applyAlignment="1">
      <alignment horizontal="center" vertical="center"/>
    </xf>
    <xf numFmtId="0" fontId="0" fillId="15" borderId="0" xfId="0" applyFill="1" applyAlignment="1">
      <alignment horizontal="center"/>
    </xf>
    <xf numFmtId="0" fontId="5" fillId="14" borderId="0" xfId="0" applyFont="1" applyFill="1"/>
    <xf numFmtId="0" fontId="10" fillId="16" borderId="0" xfId="0" applyFont="1" applyFill="1" applyAlignment="1">
      <alignment vertical="center"/>
    </xf>
    <xf numFmtId="0" fontId="0" fillId="13" borderId="0" xfId="0" quotePrefix="1" applyFill="1"/>
    <xf numFmtId="0" fontId="8" fillId="0" borderId="0" xfId="1" applyFont="1" applyAlignment="1">
      <alignment horizontal="center"/>
    </xf>
    <xf numFmtId="0" fontId="7" fillId="0" borderId="0" xfId="0" applyFont="1" applyAlignment="1">
      <alignment horizontal="center" wrapText="1"/>
    </xf>
    <xf numFmtId="0" fontId="4" fillId="0" borderId="2" xfId="3" applyAlignment="1">
      <alignment horizontal="left" vertical="center" wrapText="1"/>
    </xf>
    <xf numFmtId="0" fontId="0" fillId="0" borderId="0" xfId="0" applyAlignment="1">
      <alignment horizontal="left" vertical="top" wrapText="1"/>
    </xf>
    <xf numFmtId="0" fontId="9" fillId="0" borderId="0" xfId="2" applyFont="1" applyBorder="1" applyAlignment="1">
      <alignment horizontal="center"/>
    </xf>
    <xf numFmtId="0" fontId="0" fillId="0" borderId="4" xfId="0" applyBorder="1" applyAlignment="1">
      <alignment horizontal="left" vertical="top" wrapText="1"/>
    </xf>
    <xf numFmtId="0" fontId="5" fillId="2" borderId="0" xfId="4" applyAlignment="1">
      <alignment horizontal="center" vertical="center" wrapText="1"/>
    </xf>
    <xf numFmtId="0" fontId="1" fillId="9" borderId="0" xfId="7" applyFill="1" applyAlignment="1">
      <alignment horizontal="center" vertical="center" wrapText="1"/>
    </xf>
    <xf numFmtId="0" fontId="1" fillId="8" borderId="0" xfId="10" applyAlignment="1">
      <alignment horizontal="center" vertical="center" wrapText="1"/>
    </xf>
    <xf numFmtId="0" fontId="3" fillId="0" borderId="1" xfId="2" applyAlignment="1">
      <alignment horizontal="center"/>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3" xfId="0" applyBorder="1" applyAlignment="1">
      <alignment horizontal="center" vertical="center" wrapText="1"/>
    </xf>
    <xf numFmtId="0" fontId="0" fillId="9" borderId="0" xfId="7" applyFont="1" applyFill="1" applyAlignment="1">
      <alignment horizontal="center" vertical="center" wrapText="1"/>
    </xf>
  </cellXfs>
  <cellStyles count="12">
    <cellStyle name="20% - Accent1" xfId="5" builtinId="30"/>
    <cellStyle name="20% - Accent4" xfId="8" builtinId="42"/>
    <cellStyle name="40% - Accent1" xfId="6" builtinId="31"/>
    <cellStyle name="40% - Accent4" xfId="9" builtinId="43"/>
    <cellStyle name="60% - Accent1" xfId="7" builtinId="32"/>
    <cellStyle name="60% - Accent4" xfId="10" builtinId="44"/>
    <cellStyle name="Accent1" xfId="4" builtinId="29"/>
    <cellStyle name="Heading 1" xfId="2" builtinId="16"/>
    <cellStyle name="Heading 2" xfId="3" builtinId="17"/>
    <cellStyle name="Normal" xfId="0" builtinId="0"/>
    <cellStyle name="Normal 2" xfId="11" xr:uid="{F12F4773-6255-49A0-819C-2D9540368D61}"/>
    <cellStyle name="Title" xfId="1" builtinId="15"/>
  </cellStyles>
  <dxfs count="10">
    <dxf>
      <fill>
        <patternFill>
          <bgColor theme="3" tint="0.499984740745262"/>
        </patternFill>
      </fill>
    </dxf>
    <dxf>
      <font>
        <color rgb="FF9C0006"/>
      </font>
      <fill>
        <patternFill>
          <bgColor rgb="FFFFC7CE"/>
        </patternFill>
      </fill>
    </dxf>
    <dxf>
      <fill>
        <patternFill>
          <bgColor theme="3" tint="0.499984740745262"/>
        </patternFill>
      </fill>
    </dxf>
    <dxf>
      <font>
        <color rgb="FF9C0006"/>
      </font>
      <fill>
        <patternFill>
          <bgColor rgb="FFFFC7CE"/>
        </patternFill>
      </fill>
    </dxf>
    <dxf>
      <fill>
        <patternFill>
          <bgColor theme="3" tint="0.499984740745262"/>
        </patternFill>
      </fill>
    </dxf>
    <dxf>
      <font>
        <color rgb="FF9C0006"/>
      </font>
      <fill>
        <patternFill>
          <bgColor rgb="FFFFC7CE"/>
        </patternFill>
      </fill>
    </dxf>
    <dxf>
      <fill>
        <patternFill>
          <bgColor theme="3" tint="0.499984740745262"/>
        </patternFill>
      </fill>
    </dxf>
    <dxf>
      <fill>
        <patternFill>
          <bgColor theme="3" tint="0.499984740745262"/>
        </patternFill>
      </fill>
    </dxf>
    <dxf>
      <font>
        <color rgb="FF9C0006"/>
      </font>
      <fill>
        <patternFill>
          <bgColor rgb="FFFFC7CE"/>
        </patternFill>
      </fill>
    </dxf>
    <dxf>
      <fill>
        <patternFill>
          <bgColor theme="3"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196850</xdr:colOff>
      <xdr:row>2</xdr:row>
      <xdr:rowOff>41269</xdr:rowOff>
    </xdr:from>
    <xdr:to>
      <xdr:col>1</xdr:col>
      <xdr:colOff>884482</xdr:colOff>
      <xdr:row>2</xdr:row>
      <xdr:rowOff>732631</xdr:rowOff>
    </xdr:to>
    <xdr:pic>
      <xdr:nvPicPr>
        <xdr:cNvPr id="2" name="Picture 1">
          <a:extLst>
            <a:ext uri="{FF2B5EF4-FFF2-40B4-BE49-F238E27FC236}">
              <a16:creationId xmlns:a16="http://schemas.microsoft.com/office/drawing/2014/main" id="{5532CD4B-B136-4167-9FB2-5D90B1F21E9C}"/>
            </a:ext>
          </a:extLst>
        </xdr:cNvPr>
        <xdr:cNvPicPr>
          <a:picLocks noChangeAspect="1"/>
        </xdr:cNvPicPr>
      </xdr:nvPicPr>
      <xdr:blipFill>
        <a:blip xmlns:r="http://schemas.openxmlformats.org/officeDocument/2006/relationships" r:embed="rId1"/>
        <a:stretch>
          <a:fillRect/>
        </a:stretch>
      </xdr:blipFill>
      <xdr:spPr>
        <a:xfrm>
          <a:off x="1263650" y="409569"/>
          <a:ext cx="687632" cy="6913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95251</xdr:colOff>
      <xdr:row>1</xdr:row>
      <xdr:rowOff>79376</xdr:rowOff>
    </xdr:from>
    <xdr:to>
      <xdr:col>2</xdr:col>
      <xdr:colOff>1225674</xdr:colOff>
      <xdr:row>3</xdr:row>
      <xdr:rowOff>627063</xdr:rowOff>
    </xdr:to>
    <xdr:pic>
      <xdr:nvPicPr>
        <xdr:cNvPr id="2" name="Picture 1">
          <a:extLst>
            <a:ext uri="{FF2B5EF4-FFF2-40B4-BE49-F238E27FC236}">
              <a16:creationId xmlns:a16="http://schemas.microsoft.com/office/drawing/2014/main" id="{0B00463E-1275-483B-9A8C-A971621B5649}"/>
            </a:ext>
          </a:extLst>
        </xdr:cNvPr>
        <xdr:cNvPicPr>
          <a:picLocks noChangeAspect="1"/>
        </xdr:cNvPicPr>
      </xdr:nvPicPr>
      <xdr:blipFill rotWithShape="1">
        <a:blip xmlns:r="http://schemas.openxmlformats.org/officeDocument/2006/relationships" r:embed="rId1"/>
        <a:srcRect t="10360" b="21261"/>
        <a:stretch/>
      </xdr:blipFill>
      <xdr:spPr>
        <a:xfrm>
          <a:off x="95251" y="333376"/>
          <a:ext cx="2089723" cy="14366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158750</xdr:colOff>
      <xdr:row>0</xdr:row>
      <xdr:rowOff>119062</xdr:rowOff>
    </xdr:from>
    <xdr:to>
      <xdr:col>2</xdr:col>
      <xdr:colOff>708309</xdr:colOff>
      <xdr:row>3</xdr:row>
      <xdr:rowOff>565546</xdr:rowOff>
    </xdr:to>
    <xdr:pic>
      <xdr:nvPicPr>
        <xdr:cNvPr id="2" name="Picture 1">
          <a:extLst>
            <a:ext uri="{FF2B5EF4-FFF2-40B4-BE49-F238E27FC236}">
              <a16:creationId xmlns:a16="http://schemas.microsoft.com/office/drawing/2014/main" id="{1E6D6CC7-B668-41D9-B775-6E90CE79A6D1}"/>
            </a:ext>
          </a:extLst>
        </xdr:cNvPr>
        <xdr:cNvPicPr>
          <a:picLocks noChangeAspect="1"/>
        </xdr:cNvPicPr>
      </xdr:nvPicPr>
      <xdr:blipFill rotWithShape="1">
        <a:blip xmlns:r="http://schemas.openxmlformats.org/officeDocument/2006/relationships" r:embed="rId1"/>
        <a:srcRect t="10360" b="21261"/>
        <a:stretch/>
      </xdr:blipFill>
      <xdr:spPr>
        <a:xfrm>
          <a:off x="158750" y="119062"/>
          <a:ext cx="1832837" cy="12600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190499</xdr:rowOff>
    </xdr:from>
    <xdr:to>
      <xdr:col>0</xdr:col>
      <xdr:colOff>1100859</xdr:colOff>
      <xdr:row>3</xdr:row>
      <xdr:rowOff>95250</xdr:rowOff>
    </xdr:to>
    <xdr:pic>
      <xdr:nvPicPr>
        <xdr:cNvPr id="2" name="Picture 1">
          <a:extLst>
            <a:ext uri="{FF2B5EF4-FFF2-40B4-BE49-F238E27FC236}">
              <a16:creationId xmlns:a16="http://schemas.microsoft.com/office/drawing/2014/main" id="{9C02988D-A90A-4849-9644-EC3AA6DE83E8}"/>
            </a:ext>
          </a:extLst>
        </xdr:cNvPr>
        <xdr:cNvPicPr>
          <a:picLocks noChangeAspect="1"/>
        </xdr:cNvPicPr>
      </xdr:nvPicPr>
      <xdr:blipFill rotWithShape="1">
        <a:blip xmlns:r="http://schemas.openxmlformats.org/officeDocument/2006/relationships" r:embed="rId1"/>
        <a:srcRect t="10360" b="21261"/>
        <a:stretch/>
      </xdr:blipFill>
      <xdr:spPr>
        <a:xfrm>
          <a:off x="57150" y="190499"/>
          <a:ext cx="1043709" cy="7175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552531</xdr:colOff>
      <xdr:row>0</xdr:row>
      <xdr:rowOff>157720</xdr:rowOff>
    </xdr:from>
    <xdr:to>
      <xdr:col>1</xdr:col>
      <xdr:colOff>1328965</xdr:colOff>
      <xdr:row>3</xdr:row>
      <xdr:rowOff>590163</xdr:rowOff>
    </xdr:to>
    <xdr:pic>
      <xdr:nvPicPr>
        <xdr:cNvPr id="2" name="Picture 1">
          <a:extLst>
            <a:ext uri="{FF2B5EF4-FFF2-40B4-BE49-F238E27FC236}">
              <a16:creationId xmlns:a16="http://schemas.microsoft.com/office/drawing/2014/main" id="{83C847AB-B824-46ED-B4A6-09CD7713E526}"/>
            </a:ext>
          </a:extLst>
        </xdr:cNvPr>
        <xdr:cNvPicPr>
          <a:picLocks noChangeAspect="1"/>
        </xdr:cNvPicPr>
      </xdr:nvPicPr>
      <xdr:blipFill rotWithShape="1">
        <a:blip xmlns:r="http://schemas.openxmlformats.org/officeDocument/2006/relationships" r:embed="rId1"/>
        <a:srcRect t="10360" b="21261"/>
        <a:stretch/>
      </xdr:blipFill>
      <xdr:spPr>
        <a:xfrm>
          <a:off x="552531" y="157720"/>
          <a:ext cx="2023755" cy="13736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158751</xdr:colOff>
      <xdr:row>0</xdr:row>
      <xdr:rowOff>120650</xdr:rowOff>
    </xdr:from>
    <xdr:to>
      <xdr:col>0</xdr:col>
      <xdr:colOff>1754718</xdr:colOff>
      <xdr:row>3</xdr:row>
      <xdr:rowOff>244874</xdr:rowOff>
    </xdr:to>
    <xdr:pic>
      <xdr:nvPicPr>
        <xdr:cNvPr id="2" name="Picture 1">
          <a:extLst>
            <a:ext uri="{FF2B5EF4-FFF2-40B4-BE49-F238E27FC236}">
              <a16:creationId xmlns:a16="http://schemas.microsoft.com/office/drawing/2014/main" id="{663AFD1F-3452-455C-B07D-25054C0AEA04}"/>
            </a:ext>
          </a:extLst>
        </xdr:cNvPr>
        <xdr:cNvPicPr>
          <a:picLocks noChangeAspect="1"/>
        </xdr:cNvPicPr>
      </xdr:nvPicPr>
      <xdr:blipFill rotWithShape="1">
        <a:blip xmlns:r="http://schemas.openxmlformats.org/officeDocument/2006/relationships" r:embed="rId1"/>
        <a:srcRect t="10360" b="21261"/>
        <a:stretch/>
      </xdr:blipFill>
      <xdr:spPr>
        <a:xfrm>
          <a:off x="158751" y="120650"/>
          <a:ext cx="1593850" cy="10957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257971</xdr:colOff>
      <xdr:row>1</xdr:row>
      <xdr:rowOff>69452</xdr:rowOff>
    </xdr:from>
    <xdr:to>
      <xdr:col>0</xdr:col>
      <xdr:colOff>1441379</xdr:colOff>
      <xdr:row>3</xdr:row>
      <xdr:rowOff>128985</xdr:rowOff>
    </xdr:to>
    <xdr:pic>
      <xdr:nvPicPr>
        <xdr:cNvPr id="3" name="Picture 2">
          <a:extLst>
            <a:ext uri="{FF2B5EF4-FFF2-40B4-BE49-F238E27FC236}">
              <a16:creationId xmlns:a16="http://schemas.microsoft.com/office/drawing/2014/main" id="{CC20E315-F9C0-4D05-B9C2-F0212BE99800}"/>
            </a:ext>
          </a:extLst>
        </xdr:cNvPr>
        <xdr:cNvPicPr>
          <a:picLocks noChangeAspect="1"/>
        </xdr:cNvPicPr>
      </xdr:nvPicPr>
      <xdr:blipFill rotWithShape="1">
        <a:blip xmlns:r="http://schemas.openxmlformats.org/officeDocument/2006/relationships" r:embed="rId1"/>
        <a:srcRect t="10360" b="21261"/>
        <a:stretch/>
      </xdr:blipFill>
      <xdr:spPr>
        <a:xfrm>
          <a:off x="257971" y="327421"/>
          <a:ext cx="1183408" cy="8135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1FF25-45E2-4927-B3F6-F97967718965}">
  <dimension ref="A1:F25"/>
  <sheetViews>
    <sheetView topLeftCell="A11" workbookViewId="0">
      <selection activeCell="B25" sqref="B25"/>
    </sheetView>
  </sheetViews>
  <sheetFormatPr defaultRowHeight="14.5" x14ac:dyDescent="0.35"/>
  <cols>
    <col min="1" max="1" width="11.6328125" customWidth="1"/>
    <col min="2" max="2" width="44.81640625" bestFit="1" customWidth="1"/>
    <col min="3" max="3" width="9.453125" bestFit="1" customWidth="1"/>
    <col min="4" max="4" width="7.26953125" bestFit="1" customWidth="1"/>
    <col min="5" max="5" width="5.1796875" bestFit="1" customWidth="1"/>
  </cols>
  <sheetData>
    <row r="1" spans="1:6" ht="23.5" x14ac:dyDescent="0.55000000000000004">
      <c r="A1" s="28" t="s">
        <v>31</v>
      </c>
      <c r="B1" s="28"/>
      <c r="C1" s="28"/>
      <c r="D1" s="28"/>
      <c r="E1" s="28"/>
      <c r="F1" s="28"/>
    </row>
    <row r="2" spans="1:6" ht="17.5" thickBot="1" x14ac:dyDescent="0.4">
      <c r="A2" s="26" t="s">
        <v>32</v>
      </c>
      <c r="B2" s="26"/>
      <c r="C2" s="26"/>
      <c r="D2" s="26"/>
      <c r="E2" s="26"/>
      <c r="F2" s="26"/>
    </row>
    <row r="3" spans="1:6" ht="41" customHeight="1" thickTop="1" x14ac:dyDescent="0.35">
      <c r="A3" s="27" t="s">
        <v>33</v>
      </c>
      <c r="B3" s="27"/>
      <c r="C3" s="27"/>
      <c r="D3" s="27"/>
      <c r="E3" s="27"/>
      <c r="F3" s="27"/>
    </row>
    <row r="4" spans="1:6" ht="17.5" thickBot="1" x14ac:dyDescent="0.4">
      <c r="A4" s="26" t="s">
        <v>34</v>
      </c>
      <c r="B4" s="26"/>
      <c r="C4" s="26"/>
      <c r="D4" s="26"/>
      <c r="E4" s="26"/>
      <c r="F4" s="26"/>
    </row>
    <row r="5" spans="1:6" ht="99.5" customHeight="1" thickTop="1" x14ac:dyDescent="0.35">
      <c r="A5" s="27" t="s">
        <v>35</v>
      </c>
      <c r="B5" s="27"/>
      <c r="C5" s="27"/>
      <c r="D5" s="27"/>
      <c r="E5" s="27"/>
      <c r="F5" s="27"/>
    </row>
    <row r="6" spans="1:6" ht="17.5" thickBot="1" x14ac:dyDescent="0.4">
      <c r="A6" s="26" t="s">
        <v>21</v>
      </c>
      <c r="B6" s="26"/>
      <c r="C6" s="26"/>
      <c r="D6" s="26"/>
      <c r="E6" s="26"/>
      <c r="F6" s="26"/>
    </row>
    <row r="7" spans="1:6" ht="68.5" customHeight="1" thickTop="1" x14ac:dyDescent="0.35">
      <c r="A7" s="29" t="s">
        <v>36</v>
      </c>
      <c r="B7" s="29"/>
      <c r="C7" s="29"/>
      <c r="D7" s="29"/>
      <c r="E7" s="29"/>
      <c r="F7" s="29"/>
    </row>
    <row r="8" spans="1:6" ht="17.5" thickBot="1" x14ac:dyDescent="0.4">
      <c r="A8" s="26" t="s">
        <v>25</v>
      </c>
      <c r="B8" s="26"/>
      <c r="C8" s="26"/>
      <c r="D8" s="26"/>
      <c r="E8" s="26"/>
      <c r="F8" s="26"/>
    </row>
    <row r="9" spans="1:6" ht="52" customHeight="1" thickTop="1" x14ac:dyDescent="0.35">
      <c r="A9" s="27" t="s">
        <v>37</v>
      </c>
      <c r="B9" s="27"/>
      <c r="C9" s="27"/>
      <c r="D9" s="27"/>
      <c r="E9" s="27"/>
      <c r="F9" s="27"/>
    </row>
    <row r="10" spans="1:6" ht="17.5" thickBot="1" x14ac:dyDescent="0.4">
      <c r="A10" s="26" t="s">
        <v>23</v>
      </c>
      <c r="B10" s="26"/>
      <c r="C10" s="26"/>
      <c r="D10" s="26"/>
      <c r="E10" s="26"/>
      <c r="F10" s="26"/>
    </row>
    <row r="11" spans="1:6" ht="21" customHeight="1" thickTop="1" x14ac:dyDescent="0.35">
      <c r="A11" s="27" t="s">
        <v>38</v>
      </c>
      <c r="B11" s="27"/>
      <c r="C11" s="27"/>
      <c r="D11" s="27"/>
      <c r="E11" s="27"/>
      <c r="F11" s="27"/>
    </row>
    <row r="12" spans="1:6" ht="17.5" thickBot="1" x14ac:dyDescent="0.4">
      <c r="A12" s="26" t="s">
        <v>28</v>
      </c>
      <c r="B12" s="26"/>
      <c r="C12" s="26"/>
      <c r="D12" s="26"/>
      <c r="E12" s="26"/>
      <c r="F12" s="26"/>
    </row>
    <row r="13" spans="1:6" ht="34.5" customHeight="1" thickTop="1" x14ac:dyDescent="0.35">
      <c r="A13" s="27" t="s">
        <v>27</v>
      </c>
      <c r="B13" s="27"/>
      <c r="C13" s="27"/>
      <c r="D13" s="27"/>
      <c r="E13" s="27"/>
      <c r="F13" s="27"/>
    </row>
    <row r="14" spans="1:6" ht="17.5" thickBot="1" x14ac:dyDescent="0.4">
      <c r="A14" s="26" t="s">
        <v>39</v>
      </c>
      <c r="B14" s="26"/>
      <c r="C14" s="26"/>
      <c r="D14" s="26"/>
      <c r="E14" s="26"/>
      <c r="F14" s="26"/>
    </row>
    <row r="15" spans="1:6" s="18" customFormat="1" ht="40" customHeight="1" thickTop="1" x14ac:dyDescent="0.35">
      <c r="A15" s="27" t="s">
        <v>40</v>
      </c>
      <c r="B15" s="27"/>
      <c r="C15" s="27"/>
      <c r="D15" s="27"/>
      <c r="E15" s="27"/>
      <c r="F15" s="27"/>
    </row>
    <row r="16" spans="1:6" ht="39" customHeight="1" x14ac:dyDescent="0.4">
      <c r="A16" s="25" t="s">
        <v>41</v>
      </c>
      <c r="B16" s="25"/>
      <c r="C16" s="25"/>
      <c r="D16" s="25"/>
      <c r="E16" s="25"/>
      <c r="F16" s="25"/>
    </row>
    <row r="17" spans="1:6" ht="16" x14ac:dyDescent="0.4">
      <c r="A17" s="17"/>
    </row>
    <row r="18" spans="1:6" ht="21" x14ac:dyDescent="0.5">
      <c r="A18" s="24" t="s">
        <v>42</v>
      </c>
      <c r="B18" s="24"/>
      <c r="C18" s="24"/>
      <c r="D18" s="24"/>
      <c r="E18" s="24"/>
      <c r="F18" s="24"/>
    </row>
    <row r="19" spans="1:6" x14ac:dyDescent="0.35">
      <c r="C19" t="s">
        <v>0</v>
      </c>
      <c r="D19" t="s">
        <v>1</v>
      </c>
      <c r="E19" t="s">
        <v>2</v>
      </c>
    </row>
    <row r="20" spans="1:6" x14ac:dyDescent="0.35">
      <c r="B20" t="s">
        <v>3</v>
      </c>
      <c r="C20" s="1">
        <v>10</v>
      </c>
      <c r="D20" s="1">
        <v>8</v>
      </c>
      <c r="E20" s="1">
        <v>6</v>
      </c>
    </row>
    <row r="21" spans="1:6" x14ac:dyDescent="0.35">
      <c r="B21" t="s">
        <v>4</v>
      </c>
      <c r="C21" s="1">
        <v>10</v>
      </c>
      <c r="D21" s="1">
        <v>8</v>
      </c>
      <c r="E21" s="1">
        <v>6</v>
      </c>
    </row>
    <row r="22" spans="1:6" x14ac:dyDescent="0.35">
      <c r="B22" t="s">
        <v>5</v>
      </c>
      <c r="C22" s="1">
        <v>10</v>
      </c>
      <c r="D22" s="1">
        <v>8</v>
      </c>
      <c r="E22" s="1">
        <v>6</v>
      </c>
    </row>
    <row r="23" spans="1:6" x14ac:dyDescent="0.35">
      <c r="B23" t="s">
        <v>211</v>
      </c>
      <c r="C23" s="1">
        <v>10</v>
      </c>
      <c r="D23" s="1">
        <v>8</v>
      </c>
      <c r="E23" s="1">
        <v>6</v>
      </c>
    </row>
    <row r="24" spans="1:6" x14ac:dyDescent="0.35">
      <c r="B24" t="s">
        <v>6</v>
      </c>
      <c r="C24" s="1">
        <v>5</v>
      </c>
      <c r="D24" s="1">
        <v>3</v>
      </c>
      <c r="E24" s="1">
        <v>2</v>
      </c>
    </row>
    <row r="25" spans="1:6" x14ac:dyDescent="0.35">
      <c r="B25" t="s">
        <v>210</v>
      </c>
      <c r="C25" s="1">
        <v>5</v>
      </c>
      <c r="D25" s="1">
        <v>3</v>
      </c>
      <c r="E25" s="1">
        <v>2</v>
      </c>
    </row>
  </sheetData>
  <mergeCells count="17">
    <mergeCell ref="A4:F4"/>
    <mergeCell ref="A5:F5"/>
    <mergeCell ref="A1:F1"/>
    <mergeCell ref="A14:F14"/>
    <mergeCell ref="A15:F15"/>
    <mergeCell ref="A7:F7"/>
    <mergeCell ref="A6:F6"/>
    <mergeCell ref="A2:F2"/>
    <mergeCell ref="A3:F3"/>
    <mergeCell ref="A18:F18"/>
    <mergeCell ref="A16:F16"/>
    <mergeCell ref="A8:F8"/>
    <mergeCell ref="A9:F9"/>
    <mergeCell ref="A10:F10"/>
    <mergeCell ref="A11:F11"/>
    <mergeCell ref="A12:F12"/>
    <mergeCell ref="A13:F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71BC3-DCB2-4C28-ACAD-EBA8A1A8F3DD}">
  <dimension ref="B3:H11"/>
  <sheetViews>
    <sheetView workbookViewId="0">
      <selection activeCell="G5" sqref="G5"/>
    </sheetView>
  </sheetViews>
  <sheetFormatPr defaultColWidth="15.26953125" defaultRowHeight="14.5" x14ac:dyDescent="0.35"/>
  <sheetData>
    <row r="3" spans="2:8" ht="60" customHeight="1" x14ac:dyDescent="0.35">
      <c r="C3" s="2" t="s">
        <v>5</v>
      </c>
      <c r="D3" s="2" t="s">
        <v>6</v>
      </c>
      <c r="E3" s="2" t="s">
        <v>3</v>
      </c>
      <c r="F3" s="2" t="s">
        <v>4</v>
      </c>
      <c r="G3" s="2" t="s">
        <v>210</v>
      </c>
      <c r="H3" s="2" t="s">
        <v>211</v>
      </c>
    </row>
    <row r="4" spans="2:8" x14ac:dyDescent="0.35">
      <c r="B4" s="19" t="s">
        <v>0</v>
      </c>
      <c r="C4" s="20">
        <v>10</v>
      </c>
      <c r="D4" s="20">
        <v>5</v>
      </c>
      <c r="E4" s="20">
        <v>10</v>
      </c>
      <c r="F4" s="20">
        <v>10</v>
      </c>
      <c r="G4" s="20">
        <v>5</v>
      </c>
      <c r="H4" s="20">
        <v>10</v>
      </c>
    </row>
    <row r="5" spans="2:8" x14ac:dyDescent="0.35">
      <c r="B5" s="19" t="s">
        <v>1</v>
      </c>
      <c r="C5" s="11">
        <v>8</v>
      </c>
      <c r="D5" s="11">
        <v>3</v>
      </c>
      <c r="E5" s="11">
        <v>8</v>
      </c>
      <c r="F5" s="11">
        <v>8</v>
      </c>
      <c r="G5" s="11">
        <v>3</v>
      </c>
      <c r="H5" s="11">
        <v>8</v>
      </c>
    </row>
    <row r="6" spans="2:8" x14ac:dyDescent="0.35">
      <c r="B6" s="19" t="s">
        <v>2</v>
      </c>
      <c r="C6" s="20">
        <v>6</v>
      </c>
      <c r="D6" s="20">
        <v>2</v>
      </c>
      <c r="E6" s="20">
        <v>6</v>
      </c>
      <c r="F6" s="20">
        <v>6</v>
      </c>
      <c r="G6" s="20">
        <v>2</v>
      </c>
      <c r="H6" s="20">
        <v>6</v>
      </c>
    </row>
    <row r="11" spans="2:8" ht="14.5" customHeight="1" x14ac:dyDescent="0.3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99E10-2ABE-49BC-953E-E9F38B59836C}">
  <dimension ref="A1:AC35"/>
  <sheetViews>
    <sheetView topLeftCell="A3" zoomScale="80" zoomScaleNormal="80" workbookViewId="0">
      <selection activeCell="G25" sqref="G25"/>
    </sheetView>
  </sheetViews>
  <sheetFormatPr defaultColWidth="5.26953125" defaultRowHeight="14.5" x14ac:dyDescent="0.35"/>
  <cols>
    <col min="1" max="1" width="13.7265625" bestFit="1" customWidth="1"/>
    <col min="2" max="2" width="15.81640625" hidden="1" customWidth="1"/>
    <col min="3" max="3" width="28.36328125" bestFit="1" customWidth="1"/>
    <col min="4" max="4" width="11.90625" hidden="1" customWidth="1"/>
    <col min="5" max="5" width="9.7265625" customWidth="1"/>
    <col min="6" max="6" width="6.08984375" customWidth="1"/>
    <col min="7" max="7" width="9.7265625" customWidth="1"/>
    <col min="8" max="8" width="6.08984375" customWidth="1"/>
    <col min="9" max="9" width="9.7265625" customWidth="1"/>
    <col min="10" max="10" width="6.08984375" customWidth="1"/>
    <col min="11" max="11" width="9.7265625" customWidth="1"/>
    <col min="12" max="12" width="6.08984375" customWidth="1"/>
    <col min="13" max="13" width="7.36328125" customWidth="1"/>
    <col min="14" max="14" width="6.08984375" customWidth="1"/>
    <col min="15" max="15" width="7.36328125" customWidth="1"/>
    <col min="16" max="16" width="6.08984375" customWidth="1"/>
    <col min="17" max="17" width="7.36328125" customWidth="1"/>
    <col min="18" max="18" width="6.08984375" customWidth="1"/>
    <col min="19" max="19" width="7.36328125" customWidth="1"/>
    <col min="20" max="20" width="6.08984375" customWidth="1"/>
    <col min="21" max="23" width="7.36328125" customWidth="1"/>
    <col min="24" max="24" width="6.08984375" customWidth="1"/>
    <col min="25" max="25" width="7.36328125" bestFit="1" customWidth="1"/>
    <col min="26" max="26" width="6.08984375" bestFit="1" customWidth="1"/>
    <col min="27" max="27" width="7.36328125" customWidth="1"/>
    <col min="28" max="28" width="6.08984375" customWidth="1"/>
    <col min="29" max="29" width="5.36328125" customWidth="1"/>
    <col min="30" max="30" width="5.26953125" customWidth="1"/>
  </cols>
  <sheetData>
    <row r="1" spans="1:29" ht="20" thickBot="1" x14ac:dyDescent="0.5">
      <c r="E1" s="33" t="s">
        <v>21</v>
      </c>
      <c r="F1" s="33"/>
      <c r="G1" s="33"/>
      <c r="H1" s="33"/>
      <c r="I1" s="33"/>
      <c r="J1" s="33"/>
      <c r="K1" s="33"/>
      <c r="L1" s="33"/>
      <c r="M1" s="33"/>
      <c r="N1" s="33"/>
      <c r="O1" s="33"/>
      <c r="P1" s="33"/>
      <c r="Q1" s="33"/>
      <c r="R1" s="33"/>
      <c r="S1" s="33"/>
      <c r="T1" s="33"/>
      <c r="U1" s="33"/>
      <c r="V1" s="33"/>
      <c r="W1" s="33"/>
      <c r="X1" s="33"/>
      <c r="Y1" s="33"/>
      <c r="Z1" s="33"/>
      <c r="AA1" s="33"/>
      <c r="AB1" s="33"/>
    </row>
    <row r="2" spans="1:29" ht="41.5" customHeight="1" thickTop="1" x14ac:dyDescent="0.35">
      <c r="E2" s="34" t="s">
        <v>22</v>
      </c>
      <c r="F2" s="35"/>
      <c r="G2" s="35"/>
      <c r="H2" s="35"/>
      <c r="I2" s="35"/>
      <c r="J2" s="35"/>
      <c r="K2" s="35"/>
      <c r="L2" s="35"/>
      <c r="M2" s="35"/>
      <c r="N2" s="35"/>
      <c r="O2" s="35"/>
      <c r="P2" s="35"/>
      <c r="Q2" s="35"/>
      <c r="R2" s="35"/>
      <c r="S2" s="35"/>
      <c r="T2" s="35"/>
      <c r="U2" s="35"/>
      <c r="V2" s="35"/>
      <c r="W2" s="35"/>
      <c r="X2" s="35"/>
      <c r="Y2" s="35"/>
      <c r="Z2" s="35"/>
      <c r="AA2" s="35"/>
      <c r="AB2" s="35"/>
    </row>
    <row r="3" spans="1:29" ht="29" customHeight="1" x14ac:dyDescent="0.35">
      <c r="E3" s="30" t="s">
        <v>5</v>
      </c>
      <c r="F3" s="30"/>
      <c r="G3" s="30"/>
      <c r="H3" s="30"/>
      <c r="I3" s="30" t="s">
        <v>6</v>
      </c>
      <c r="J3" s="30"/>
      <c r="K3" s="30"/>
      <c r="L3" s="30"/>
      <c r="M3" s="30" t="s">
        <v>3</v>
      </c>
      <c r="N3" s="30"/>
      <c r="O3" s="30"/>
      <c r="P3" s="30"/>
      <c r="Q3" s="30" t="s">
        <v>4</v>
      </c>
      <c r="R3" s="30"/>
      <c r="S3" s="30"/>
      <c r="T3" s="30"/>
      <c r="U3" s="30" t="s">
        <v>210</v>
      </c>
      <c r="V3" s="30"/>
      <c r="W3" s="30"/>
      <c r="X3" s="30"/>
      <c r="Y3" s="30" t="s">
        <v>211</v>
      </c>
      <c r="Z3" s="30"/>
      <c r="AA3" s="30"/>
      <c r="AB3" s="30"/>
    </row>
    <row r="4" spans="1:29" ht="60.5" customHeight="1" x14ac:dyDescent="0.35">
      <c r="E4" s="31" t="s">
        <v>18</v>
      </c>
      <c r="F4" s="31"/>
      <c r="G4" s="31" t="s">
        <v>16</v>
      </c>
      <c r="H4" s="31"/>
      <c r="I4" s="32" t="s">
        <v>18</v>
      </c>
      <c r="J4" s="32"/>
      <c r="K4" s="32" t="s">
        <v>16</v>
      </c>
      <c r="L4" s="32"/>
      <c r="M4" s="31" t="s">
        <v>18</v>
      </c>
      <c r="N4" s="31"/>
      <c r="O4" s="31" t="s">
        <v>16</v>
      </c>
      <c r="P4" s="31"/>
      <c r="Q4" s="32" t="s">
        <v>18</v>
      </c>
      <c r="R4" s="32"/>
      <c r="S4" s="32" t="s">
        <v>16</v>
      </c>
      <c r="T4" s="32"/>
      <c r="U4" s="31" t="s">
        <v>18</v>
      </c>
      <c r="V4" s="31"/>
      <c r="W4" s="31" t="s">
        <v>16</v>
      </c>
      <c r="X4" s="31"/>
      <c r="Y4" s="32" t="s">
        <v>18</v>
      </c>
      <c r="Z4" s="32"/>
      <c r="AA4" s="32" t="s">
        <v>16</v>
      </c>
      <c r="AB4" s="32"/>
    </row>
    <row r="5" spans="1:29" x14ac:dyDescent="0.35">
      <c r="A5" s="7" t="s">
        <v>7</v>
      </c>
      <c r="B5" s="7" t="s">
        <v>8</v>
      </c>
      <c r="C5" s="7" t="s">
        <v>17</v>
      </c>
      <c r="D5" s="7" t="s">
        <v>45</v>
      </c>
      <c r="E5" s="5" t="s">
        <v>10</v>
      </c>
      <c r="F5" s="5" t="s">
        <v>11</v>
      </c>
      <c r="G5" s="5" t="s">
        <v>10</v>
      </c>
      <c r="H5" s="5" t="s">
        <v>11</v>
      </c>
      <c r="I5" s="3" t="s">
        <v>10</v>
      </c>
      <c r="J5" s="3" t="s">
        <v>11</v>
      </c>
      <c r="K5" s="3" t="s">
        <v>10</v>
      </c>
      <c r="L5" s="3" t="s">
        <v>11</v>
      </c>
      <c r="M5" s="5" t="s">
        <v>10</v>
      </c>
      <c r="N5" s="5" t="s">
        <v>11</v>
      </c>
      <c r="O5" s="5" t="s">
        <v>10</v>
      </c>
      <c r="P5" s="5" t="s">
        <v>11</v>
      </c>
      <c r="Q5" s="3" t="s">
        <v>10</v>
      </c>
      <c r="R5" s="3" t="s">
        <v>11</v>
      </c>
      <c r="S5" s="3" t="s">
        <v>10</v>
      </c>
      <c r="T5" s="3" t="s">
        <v>11</v>
      </c>
      <c r="U5" s="5" t="s">
        <v>10</v>
      </c>
      <c r="V5" s="5" t="s">
        <v>11</v>
      </c>
      <c r="W5" s="5" t="s">
        <v>10</v>
      </c>
      <c r="X5" s="5" t="s">
        <v>11</v>
      </c>
      <c r="Y5" s="3" t="s">
        <v>10</v>
      </c>
      <c r="Z5" s="3" t="s">
        <v>11</v>
      </c>
      <c r="AA5" s="3" t="s">
        <v>10</v>
      </c>
      <c r="AB5" s="3" t="s">
        <v>11</v>
      </c>
      <c r="AC5" s="9" t="s">
        <v>20</v>
      </c>
    </row>
    <row r="6" spans="1:29" x14ac:dyDescent="0.35">
      <c r="A6" s="8" t="s">
        <v>146</v>
      </c>
      <c r="B6" s="8" t="s">
        <v>89</v>
      </c>
      <c r="C6" s="22" t="s">
        <v>121</v>
      </c>
      <c r="D6" s="8" t="s">
        <v>51</v>
      </c>
      <c r="E6" s="6"/>
      <c r="F6" s="6">
        <f>_xlfn.IFNA(VLOOKUP(E6,'Scoring Matrix'!$B$3:$H$6,2,TRUE),0)</f>
        <v>0</v>
      </c>
      <c r="G6" s="6"/>
      <c r="H6" s="6">
        <f>_xlfn.IFNA(VLOOKUP(G6,'Scoring Matrix'!$B$3:$H$6,2,TRUE),0)</f>
        <v>0</v>
      </c>
      <c r="I6" s="4" t="s">
        <v>0</v>
      </c>
      <c r="J6" s="4">
        <f>_xlfn.IFNA(VLOOKUP(I6,'Scoring Matrix'!$B$3:$H$6,3,TRUE),0)</f>
        <v>5</v>
      </c>
      <c r="K6" s="4" t="s">
        <v>1</v>
      </c>
      <c r="L6" s="4">
        <f>_xlfn.IFNA(VLOOKUP(K6,'Scoring Matrix'!$B$3:$H$6,3,TRUE),0)</f>
        <v>3</v>
      </c>
      <c r="M6" s="6"/>
      <c r="N6" s="6">
        <f>_xlfn.IFNA(VLOOKUP(M6,'Scoring Matrix'!$B$3:$H$6,4,TRUE),0)</f>
        <v>0</v>
      </c>
      <c r="O6" s="6"/>
      <c r="P6" s="6">
        <f>_xlfn.IFNA(VLOOKUP(O6,'Scoring Matrix'!$B$3:$H$6,4,TRUE),0)</f>
        <v>0</v>
      </c>
      <c r="Q6" s="4"/>
      <c r="R6" s="4">
        <f>_xlfn.IFNA(VLOOKUP(Q6,'Scoring Matrix'!$B$3:$H$6,5,TRUE),0)</f>
        <v>0</v>
      </c>
      <c r="S6" s="4"/>
      <c r="T6" s="4">
        <f>_xlfn.IFNA(VLOOKUP(S6,'Scoring Matrix'!$B$3:$H$6,5,TRUE),0)</f>
        <v>0</v>
      </c>
      <c r="U6" s="6"/>
      <c r="V6" s="6">
        <f>_xlfn.IFNA(VLOOKUP(U6,'Scoring Matrix'!$B$3:$H$6,6,TRUE),0)</f>
        <v>0</v>
      </c>
      <c r="W6" s="6"/>
      <c r="X6" s="6">
        <f>_xlfn.IFNA(VLOOKUP(W6,'Scoring Matrix'!$B$3:$H$6,6,TRUE),0)</f>
        <v>0</v>
      </c>
      <c r="Y6" s="4"/>
      <c r="Z6" s="4">
        <f>_xlfn.IFNA(VLOOKUP(Y6,'Scoring Matrix'!$B$3:$H$6,7,TRUE),0)</f>
        <v>0</v>
      </c>
      <c r="AA6" s="4"/>
      <c r="AB6" s="4">
        <f>_xlfn.IFNA(VLOOKUP(AA6,'Scoring Matrix'!$B$3:$H$6,7,TRUE),0)</f>
        <v>0</v>
      </c>
      <c r="AC6" s="8">
        <f t="shared" ref="AC6:AC35" si="0">SUM(F6,H6,J6,L6,V6,X6,Z6,AB6,N6,P6,R6,T6)</f>
        <v>8</v>
      </c>
    </row>
    <row r="7" spans="1:29" x14ac:dyDescent="0.35">
      <c r="A7" s="8" t="s">
        <v>244</v>
      </c>
      <c r="B7" s="8"/>
      <c r="C7" s="8" t="s">
        <v>245</v>
      </c>
      <c r="D7" s="8"/>
      <c r="E7" s="6"/>
      <c r="F7" s="6">
        <f>_xlfn.IFNA(VLOOKUP(E7,'Scoring Matrix'!$B$3:$H$6,2,TRUE),0)</f>
        <v>0</v>
      </c>
      <c r="G7" s="6"/>
      <c r="H7" s="6">
        <f>_xlfn.IFNA(VLOOKUP(G7,'Scoring Matrix'!$B$3:$H$6,2,TRUE),0)</f>
        <v>0</v>
      </c>
      <c r="I7" s="4"/>
      <c r="J7" s="4">
        <f>_xlfn.IFNA(VLOOKUP(I7,'Scoring Matrix'!$B$3:$H$6,3,TRUE),0)</f>
        <v>0</v>
      </c>
      <c r="K7" s="4"/>
      <c r="L7" s="4">
        <f>_xlfn.IFNA(VLOOKUP(K7,'Scoring Matrix'!$B$3:$H$6,3,TRUE),0)</f>
        <v>0</v>
      </c>
      <c r="M7" s="6"/>
      <c r="N7" s="6">
        <f>_xlfn.IFNA(VLOOKUP(M7,'Scoring Matrix'!$B$3:$H$6,4,TRUE),0)</f>
        <v>0</v>
      </c>
      <c r="O7" s="6" t="s">
        <v>1</v>
      </c>
      <c r="P7" s="6">
        <f>_xlfn.IFNA(VLOOKUP(O7,'Scoring Matrix'!$B$3:$H$6,4,TRUE),0)</f>
        <v>8</v>
      </c>
      <c r="Q7" s="4"/>
      <c r="R7" s="4">
        <f>_xlfn.IFNA(VLOOKUP(Q7,'Scoring Matrix'!$B$3:$H$6,5,TRUE),0)</f>
        <v>0</v>
      </c>
      <c r="S7" s="4" t="s">
        <v>2</v>
      </c>
      <c r="T7" s="4">
        <f>_xlfn.IFNA(VLOOKUP(S7,'Scoring Matrix'!$B$3:$H$6,5,TRUE),0)</f>
        <v>6</v>
      </c>
      <c r="U7" s="6"/>
      <c r="V7" s="6">
        <f>_xlfn.IFNA(VLOOKUP(U7,'Scoring Matrix'!$B$3:$H$6,6,TRUE),0)</f>
        <v>0</v>
      </c>
      <c r="W7" s="6"/>
      <c r="X7" s="6">
        <f>_xlfn.IFNA(VLOOKUP(W7,'Scoring Matrix'!$B$3:$H$6,6,TRUE),0)</f>
        <v>0</v>
      </c>
      <c r="Y7" s="4"/>
      <c r="Z7" s="4">
        <f>_xlfn.IFNA(VLOOKUP(Y7,'Scoring Matrix'!$B$3:$H$6,7,TRUE),0)</f>
        <v>0</v>
      </c>
      <c r="AA7" s="4"/>
      <c r="AB7" s="4">
        <f>_xlfn.IFNA(VLOOKUP(AA7,'Scoring Matrix'!$B$3:$H$6,7,TRUE),0)</f>
        <v>0</v>
      </c>
      <c r="AC7" s="8">
        <f t="shared" si="0"/>
        <v>14</v>
      </c>
    </row>
    <row r="8" spans="1:29" ht="14" customHeight="1" x14ac:dyDescent="0.35">
      <c r="A8" s="8" t="s">
        <v>215</v>
      </c>
      <c r="B8" s="8"/>
      <c r="C8" s="8" t="s">
        <v>259</v>
      </c>
      <c r="D8" s="8" t="s">
        <v>57</v>
      </c>
      <c r="E8" s="6"/>
      <c r="F8" s="6">
        <f>_xlfn.IFNA(VLOOKUP(E8,'Scoring Matrix'!$B$3:$H$6,2,TRUE),0)</f>
        <v>0</v>
      </c>
      <c r="G8" s="6"/>
      <c r="H8" s="6">
        <f>_xlfn.IFNA(VLOOKUP(G8,'Scoring Matrix'!$B$3:$H$6,2,TRUE),0)</f>
        <v>0</v>
      </c>
      <c r="I8" s="4"/>
      <c r="J8" s="4">
        <f>_xlfn.IFNA(VLOOKUP(I8,'Scoring Matrix'!$B$3:$H$6,3,TRUE),0)</f>
        <v>0</v>
      </c>
      <c r="K8" s="4"/>
      <c r="L8" s="4">
        <f>_xlfn.IFNA(VLOOKUP(K8,'Scoring Matrix'!$B$3:$H$6,3,TRUE),0)</f>
        <v>0</v>
      </c>
      <c r="M8" s="6" t="s">
        <v>0</v>
      </c>
      <c r="N8" s="6">
        <f>_xlfn.IFNA(VLOOKUP(M8,'Scoring Matrix'!$B$3:$H$6,4,TRUE),0)</f>
        <v>10</v>
      </c>
      <c r="O8" s="6"/>
      <c r="P8" s="6">
        <f>_xlfn.IFNA(VLOOKUP(O8,'Scoring Matrix'!$B$3:$H$6,4,TRUE),0)</f>
        <v>0</v>
      </c>
      <c r="Q8" s="4" t="s">
        <v>1</v>
      </c>
      <c r="R8" s="4">
        <f>_xlfn.IFNA(VLOOKUP(Q8,'Scoring Matrix'!$B$3:$H$6,5,TRUE),0)</f>
        <v>8</v>
      </c>
      <c r="S8" s="4"/>
      <c r="T8" s="4">
        <f>_xlfn.IFNA(VLOOKUP(S8,'Scoring Matrix'!$B$3:$H$6,5,TRUE),0)</f>
        <v>0</v>
      </c>
      <c r="U8" s="6"/>
      <c r="V8" s="6">
        <f>_xlfn.IFNA(VLOOKUP(U8,'Scoring Matrix'!$B$3:$H$6,6,TRUE),0)</f>
        <v>0</v>
      </c>
      <c r="W8" s="6"/>
      <c r="X8" s="6">
        <f>_xlfn.IFNA(VLOOKUP(W8,'Scoring Matrix'!$B$3:$H$6,6,TRUE),0)</f>
        <v>0</v>
      </c>
      <c r="Y8" s="4"/>
      <c r="Z8" s="4">
        <f>_xlfn.IFNA(VLOOKUP(Y8,'Scoring Matrix'!$B$3:$H$6,7,TRUE),0)</f>
        <v>0</v>
      </c>
      <c r="AA8" s="4"/>
      <c r="AB8" s="4">
        <f>_xlfn.IFNA(VLOOKUP(AA8,'Scoring Matrix'!$B$3:$H$6,7,TRUE),0)</f>
        <v>0</v>
      </c>
      <c r="AC8" s="8">
        <f t="shared" si="0"/>
        <v>18</v>
      </c>
    </row>
    <row r="9" spans="1:29" x14ac:dyDescent="0.35">
      <c r="A9" s="8" t="s">
        <v>159</v>
      </c>
      <c r="B9" s="8"/>
      <c r="C9" s="22" t="s">
        <v>137</v>
      </c>
      <c r="D9" s="8" t="s">
        <v>51</v>
      </c>
      <c r="E9" s="6"/>
      <c r="F9" s="6">
        <f>_xlfn.IFNA(VLOOKUP(E9,'Scoring Matrix'!$B$3:$H$6,2,TRUE),0)</f>
        <v>0</v>
      </c>
      <c r="G9" s="6"/>
      <c r="H9" s="6">
        <f>_xlfn.IFNA(VLOOKUP(G9,'Scoring Matrix'!$B$3:$H$6,2,TRUE),0)</f>
        <v>0</v>
      </c>
      <c r="I9" s="4" t="s">
        <v>0</v>
      </c>
      <c r="J9" s="4">
        <f>_xlfn.IFNA(VLOOKUP(I9,'Scoring Matrix'!$B$3:$H$6,3,TRUE),0)</f>
        <v>5</v>
      </c>
      <c r="K9" s="4"/>
      <c r="L9" s="4">
        <f>_xlfn.IFNA(VLOOKUP(K9,'Scoring Matrix'!$B$3:$H$6,3,TRUE),0)</f>
        <v>0</v>
      </c>
      <c r="M9" s="6" t="s">
        <v>2</v>
      </c>
      <c r="N9" s="6">
        <f>_xlfn.IFNA(VLOOKUP(M9,'Scoring Matrix'!$B$3:$H$6,4,TRUE),0)</f>
        <v>6</v>
      </c>
      <c r="O9" s="6"/>
      <c r="P9" s="6">
        <f>_xlfn.IFNA(VLOOKUP(O9,'Scoring Matrix'!$B$3:$H$6,4,TRUE),0)</f>
        <v>0</v>
      </c>
      <c r="Q9" s="4"/>
      <c r="R9" s="4">
        <f>_xlfn.IFNA(VLOOKUP(Q9,'Scoring Matrix'!$B$3:$H$6,5,TRUE),0)</f>
        <v>0</v>
      </c>
      <c r="S9" s="4"/>
      <c r="T9" s="4">
        <f>_xlfn.IFNA(VLOOKUP(S9,'Scoring Matrix'!$B$3:$H$6,5,TRUE),0)</f>
        <v>0</v>
      </c>
      <c r="U9" s="6"/>
      <c r="V9" s="6">
        <f>_xlfn.IFNA(VLOOKUP(U9,'Scoring Matrix'!$B$3:$H$6,6,TRUE),0)</f>
        <v>0</v>
      </c>
      <c r="W9" s="6"/>
      <c r="X9" s="6">
        <f>_xlfn.IFNA(VLOOKUP(W9,'Scoring Matrix'!$B$3:$H$6,6,TRUE),0)</f>
        <v>0</v>
      </c>
      <c r="Y9" s="4"/>
      <c r="Z9" s="4">
        <f>_xlfn.IFNA(VLOOKUP(Y9,'Scoring Matrix'!$B$3:$H$6,7,TRUE),0)</f>
        <v>0</v>
      </c>
      <c r="AA9" s="4"/>
      <c r="AB9" s="4">
        <f>_xlfn.IFNA(VLOOKUP(AA9,'Scoring Matrix'!$B$3:$H$6,7,TRUE),0)</f>
        <v>0</v>
      </c>
      <c r="AC9" s="8">
        <f t="shared" si="0"/>
        <v>11</v>
      </c>
    </row>
    <row r="10" spans="1:29" ht="14" customHeight="1" x14ac:dyDescent="0.35">
      <c r="A10" s="8" t="s">
        <v>152</v>
      </c>
      <c r="B10" s="8" t="s">
        <v>90</v>
      </c>
      <c r="C10" s="22" t="s">
        <v>130</v>
      </c>
      <c r="D10" s="8" t="s">
        <v>56</v>
      </c>
      <c r="E10" s="6"/>
      <c r="F10" s="6">
        <f>_xlfn.IFNA(VLOOKUP(E10,'Scoring Matrix'!$B$3:$H$6,2,TRUE),0)</f>
        <v>0</v>
      </c>
      <c r="G10" s="6"/>
      <c r="H10" s="6">
        <f>_xlfn.IFNA(VLOOKUP(G10,'Scoring Matrix'!$B$3:$H$6,2,TRUE),0)</f>
        <v>0</v>
      </c>
      <c r="I10" s="4" t="s">
        <v>0</v>
      </c>
      <c r="J10" s="4">
        <f>_xlfn.IFNA(VLOOKUP(I10,'Scoring Matrix'!$B$3:$H$6,3,TRUE),0)</f>
        <v>5</v>
      </c>
      <c r="K10" s="4" t="s">
        <v>1</v>
      </c>
      <c r="L10" s="4">
        <f>_xlfn.IFNA(VLOOKUP(K10,'Scoring Matrix'!$B$3:$H$6,3,TRUE),0)</f>
        <v>3</v>
      </c>
      <c r="M10" s="6" t="s">
        <v>2</v>
      </c>
      <c r="N10" s="6">
        <f>_xlfn.IFNA(VLOOKUP(M10,'Scoring Matrix'!$B$3:$H$6,4,TRUE),0)</f>
        <v>6</v>
      </c>
      <c r="O10" s="6"/>
      <c r="P10" s="6">
        <f>_xlfn.IFNA(VLOOKUP(O10,'Scoring Matrix'!$B$3:$H$6,4,TRUE),0)</f>
        <v>0</v>
      </c>
      <c r="Q10" s="4"/>
      <c r="R10" s="4">
        <f>_xlfn.IFNA(VLOOKUP(Q10,'Scoring Matrix'!$B$3:$H$6,5,TRUE),0)</f>
        <v>0</v>
      </c>
      <c r="S10" s="4"/>
      <c r="T10" s="4">
        <f>_xlfn.IFNA(VLOOKUP(S10,'Scoring Matrix'!$B$3:$H$6,5,TRUE),0)</f>
        <v>0</v>
      </c>
      <c r="U10" s="6"/>
      <c r="V10" s="6">
        <f>_xlfn.IFNA(VLOOKUP(U10,'Scoring Matrix'!$B$3:$H$6,6,TRUE),0)</f>
        <v>0</v>
      </c>
      <c r="W10" s="6"/>
      <c r="X10" s="6">
        <f>_xlfn.IFNA(VLOOKUP(W10,'Scoring Matrix'!$B$3:$H$6,6,TRUE),0)</f>
        <v>0</v>
      </c>
      <c r="Y10" s="4"/>
      <c r="Z10" s="4">
        <f>_xlfn.IFNA(VLOOKUP(Y10,'Scoring Matrix'!$B$3:$H$6,7,TRUE),0)</f>
        <v>0</v>
      </c>
      <c r="AA10" s="4"/>
      <c r="AB10" s="4">
        <f>_xlfn.IFNA(VLOOKUP(AA10,'Scoring Matrix'!$B$3:$H$6,7,TRUE),0)</f>
        <v>0</v>
      </c>
      <c r="AC10" s="8">
        <f t="shared" si="0"/>
        <v>14</v>
      </c>
    </row>
    <row r="11" spans="1:29" x14ac:dyDescent="0.35">
      <c r="A11" s="8" t="s">
        <v>158</v>
      </c>
      <c r="B11" s="8" t="s">
        <v>90</v>
      </c>
      <c r="C11" s="22" t="s">
        <v>136</v>
      </c>
      <c r="D11" s="8" t="s">
        <v>57</v>
      </c>
      <c r="E11" s="6"/>
      <c r="F11" s="6">
        <f>_xlfn.IFNA(VLOOKUP(E11,'Scoring Matrix'!$B$3:$H$6,2,TRUE),0)</f>
        <v>0</v>
      </c>
      <c r="G11" s="6"/>
      <c r="H11" s="6">
        <f>_xlfn.IFNA(VLOOKUP(G11,'Scoring Matrix'!$B$3:$H$6,2,TRUE),0)</f>
        <v>0</v>
      </c>
      <c r="I11" s="4" t="s">
        <v>1</v>
      </c>
      <c r="J11" s="4">
        <f>_xlfn.IFNA(VLOOKUP(I11,'Scoring Matrix'!$B$3:$H$6,3,TRUE),0)</f>
        <v>3</v>
      </c>
      <c r="K11" s="4"/>
      <c r="L11" s="4">
        <f>_xlfn.IFNA(VLOOKUP(K11,'Scoring Matrix'!$B$3:$H$6,3,TRUE),0)</f>
        <v>0</v>
      </c>
      <c r="M11" s="6"/>
      <c r="N11" s="6">
        <f>_xlfn.IFNA(VLOOKUP(M11,'Scoring Matrix'!$B$3:$H$6,4,TRUE),0)</f>
        <v>0</v>
      </c>
      <c r="O11" s="6"/>
      <c r="P11" s="6">
        <f>_xlfn.IFNA(VLOOKUP(O11,'Scoring Matrix'!$B$3:$H$6,4,TRUE),0)</f>
        <v>0</v>
      </c>
      <c r="Q11" s="4"/>
      <c r="R11" s="4">
        <f>_xlfn.IFNA(VLOOKUP(Q11,'Scoring Matrix'!$B$3:$H$6,5,TRUE),0)</f>
        <v>0</v>
      </c>
      <c r="S11" s="4"/>
      <c r="T11" s="4">
        <f>_xlfn.IFNA(VLOOKUP(S11,'Scoring Matrix'!$B$3:$H$6,5,TRUE),0)</f>
        <v>0</v>
      </c>
      <c r="U11" s="6"/>
      <c r="V11" s="6">
        <f>_xlfn.IFNA(VLOOKUP(U11,'Scoring Matrix'!$B$3:$H$6,6,TRUE),0)</f>
        <v>0</v>
      </c>
      <c r="W11" s="6"/>
      <c r="X11" s="6">
        <f>_xlfn.IFNA(VLOOKUP(W11,'Scoring Matrix'!$B$3:$H$6,6,TRUE),0)</f>
        <v>0</v>
      </c>
      <c r="Y11" s="4"/>
      <c r="Z11" s="4">
        <f>_xlfn.IFNA(VLOOKUP(Y11,'Scoring Matrix'!$B$3:$H$6,7,TRUE),0)</f>
        <v>0</v>
      </c>
      <c r="AA11" s="4"/>
      <c r="AB11" s="4">
        <f>_xlfn.IFNA(VLOOKUP(AA11,'Scoring Matrix'!$B$3:$H$6,7,TRUE),0)</f>
        <v>0</v>
      </c>
      <c r="AC11" s="8">
        <f t="shared" si="0"/>
        <v>3</v>
      </c>
    </row>
    <row r="12" spans="1:29" x14ac:dyDescent="0.35">
      <c r="A12" s="8" t="s">
        <v>160</v>
      </c>
      <c r="B12" s="8"/>
      <c r="C12" s="22" t="s">
        <v>138</v>
      </c>
      <c r="D12" s="8" t="s">
        <v>51</v>
      </c>
      <c r="E12" s="6"/>
      <c r="F12" s="6">
        <f>_xlfn.IFNA(VLOOKUP(E12,'Scoring Matrix'!$B$3:$H$6,2,TRUE),0)</f>
        <v>0</v>
      </c>
      <c r="G12" s="6"/>
      <c r="H12" s="6">
        <f>_xlfn.IFNA(VLOOKUP(G12,'Scoring Matrix'!$B$3:$H$6,2,TRUE),0)</f>
        <v>0</v>
      </c>
      <c r="I12" s="4" t="s">
        <v>1</v>
      </c>
      <c r="J12" s="4">
        <f>_xlfn.IFNA(VLOOKUP(I12,'Scoring Matrix'!$B$3:$H$6,3,TRUE),0)</f>
        <v>3</v>
      </c>
      <c r="K12" s="4"/>
      <c r="L12" s="4">
        <f>_xlfn.IFNA(VLOOKUP(K12,'Scoring Matrix'!$B$3:$H$6,3,TRUE),0)</f>
        <v>0</v>
      </c>
      <c r="M12" s="6"/>
      <c r="N12" s="6">
        <f>_xlfn.IFNA(VLOOKUP(M12,'Scoring Matrix'!$B$3:$H$6,4,TRUE),0)</f>
        <v>0</v>
      </c>
      <c r="O12" s="6"/>
      <c r="P12" s="6">
        <f>_xlfn.IFNA(VLOOKUP(O12,'Scoring Matrix'!$B$3:$H$6,4,TRUE),0)</f>
        <v>0</v>
      </c>
      <c r="Q12" s="4"/>
      <c r="R12" s="4">
        <f>_xlfn.IFNA(VLOOKUP(Q12,'Scoring Matrix'!$B$3:$H$6,5,TRUE),0)</f>
        <v>0</v>
      </c>
      <c r="S12" s="4"/>
      <c r="T12" s="4">
        <f>_xlfn.IFNA(VLOOKUP(S12,'Scoring Matrix'!$B$3:$H$6,5,TRUE),0)</f>
        <v>0</v>
      </c>
      <c r="U12" s="6"/>
      <c r="V12" s="6">
        <f>_xlfn.IFNA(VLOOKUP(U12,'Scoring Matrix'!$B$3:$H$6,6,TRUE),0)</f>
        <v>0</v>
      </c>
      <c r="W12" s="6"/>
      <c r="X12" s="6">
        <f>_xlfn.IFNA(VLOOKUP(W12,'Scoring Matrix'!$B$3:$H$6,6,TRUE),0)</f>
        <v>0</v>
      </c>
      <c r="Y12" s="4"/>
      <c r="Z12" s="4">
        <f>_xlfn.IFNA(VLOOKUP(Y12,'Scoring Matrix'!$B$3:$H$6,7,TRUE),0)</f>
        <v>0</v>
      </c>
      <c r="AA12" s="4"/>
      <c r="AB12" s="4">
        <f>_xlfn.IFNA(VLOOKUP(AA12,'Scoring Matrix'!$B$3:$H$6,7,TRUE),0)</f>
        <v>0</v>
      </c>
      <c r="AC12" s="8">
        <f t="shared" si="0"/>
        <v>3</v>
      </c>
    </row>
    <row r="13" spans="1:29" x14ac:dyDescent="0.35">
      <c r="A13" s="8" t="s">
        <v>170</v>
      </c>
      <c r="B13" s="8" t="s">
        <v>89</v>
      </c>
      <c r="C13" s="22" t="s">
        <v>171</v>
      </c>
      <c r="D13" s="8" t="s">
        <v>52</v>
      </c>
      <c r="E13" s="6"/>
      <c r="F13" s="6">
        <f>_xlfn.IFNA(VLOOKUP(E13,'Scoring Matrix'!$B$3:$H$6,2,TRUE),0)</f>
        <v>0</v>
      </c>
      <c r="G13" s="6"/>
      <c r="H13" s="6">
        <f>_xlfn.IFNA(VLOOKUP(G13,'Scoring Matrix'!$B$3:$H$6,2,TRUE),0)</f>
        <v>0</v>
      </c>
      <c r="I13" s="4" t="s">
        <v>1</v>
      </c>
      <c r="J13" s="4">
        <f>_xlfn.IFNA(VLOOKUP(I13,'Scoring Matrix'!$B$3:$H$6,3,TRUE),0)</f>
        <v>3</v>
      </c>
      <c r="K13" s="4"/>
      <c r="L13" s="4">
        <f>_xlfn.IFNA(VLOOKUP(K13,'Scoring Matrix'!$B$3:$H$6,3,TRUE),0)</f>
        <v>0</v>
      </c>
      <c r="M13" s="6"/>
      <c r="N13" s="6">
        <f>_xlfn.IFNA(VLOOKUP(M13,'Scoring Matrix'!$B$3:$H$6,4,TRUE),0)</f>
        <v>0</v>
      </c>
      <c r="O13" s="6" t="s">
        <v>2</v>
      </c>
      <c r="P13" s="6">
        <f>_xlfn.IFNA(VLOOKUP(O13,'Scoring Matrix'!$B$3:$H$6,4,TRUE),0)</f>
        <v>6</v>
      </c>
      <c r="Q13" s="4"/>
      <c r="R13" s="4">
        <f>_xlfn.IFNA(VLOOKUP(Q13,'Scoring Matrix'!$B$3:$H$6,5,TRUE),0)</f>
        <v>0</v>
      </c>
      <c r="S13" s="4"/>
      <c r="T13" s="4">
        <f>_xlfn.IFNA(VLOOKUP(S13,'Scoring Matrix'!$B$3:$H$6,5,TRUE),0)</f>
        <v>0</v>
      </c>
      <c r="U13" s="6" t="s">
        <v>0</v>
      </c>
      <c r="V13" s="6">
        <f>_xlfn.IFNA(VLOOKUP(U13,'Scoring Matrix'!$B$3:$H$6,6,TRUE),0)</f>
        <v>5</v>
      </c>
      <c r="W13" s="6" t="s">
        <v>2</v>
      </c>
      <c r="X13" s="6">
        <f>_xlfn.IFNA(VLOOKUP(W13,'Scoring Matrix'!$B$3:$H$6,6,TRUE),0)</f>
        <v>2</v>
      </c>
      <c r="Y13" s="4"/>
      <c r="Z13" s="4">
        <f>_xlfn.IFNA(VLOOKUP(Y13,'Scoring Matrix'!$B$3:$H$6,7,TRUE),0)</f>
        <v>0</v>
      </c>
      <c r="AA13" s="4"/>
      <c r="AB13" s="4">
        <f>_xlfn.IFNA(VLOOKUP(AA13,'Scoring Matrix'!$B$3:$H$6,7,TRUE),0)</f>
        <v>0</v>
      </c>
      <c r="AC13" s="8">
        <f t="shared" si="0"/>
        <v>16</v>
      </c>
    </row>
    <row r="14" spans="1:29" ht="13.5" customHeight="1" x14ac:dyDescent="0.35">
      <c r="A14" s="8" t="s">
        <v>233</v>
      </c>
      <c r="B14" s="8"/>
      <c r="C14" s="8" t="s">
        <v>234</v>
      </c>
      <c r="D14" s="8" t="s">
        <v>51</v>
      </c>
      <c r="E14" s="6"/>
      <c r="F14" s="6">
        <f>_xlfn.IFNA(VLOOKUP(E14,'Scoring Matrix'!$B$3:$H$6,2,TRUE),0)</f>
        <v>0</v>
      </c>
      <c r="G14" s="6"/>
      <c r="H14" s="6">
        <f>_xlfn.IFNA(VLOOKUP(G14,'Scoring Matrix'!$B$3:$H$6,2,TRUE),0)</f>
        <v>0</v>
      </c>
      <c r="I14" s="4"/>
      <c r="J14" s="4">
        <f>_xlfn.IFNA(VLOOKUP(I14,'Scoring Matrix'!$B$3:$H$6,3,TRUE),0)</f>
        <v>0</v>
      </c>
      <c r="K14" s="4"/>
      <c r="L14" s="4">
        <f>_xlfn.IFNA(VLOOKUP(K14,'Scoring Matrix'!$B$3:$H$6,3,TRUE),0)</f>
        <v>0</v>
      </c>
      <c r="M14" s="6" t="s">
        <v>0</v>
      </c>
      <c r="N14" s="6">
        <f>_xlfn.IFNA(VLOOKUP(M14,'Scoring Matrix'!$B$3:$H$6,4,TRUE),0)</f>
        <v>10</v>
      </c>
      <c r="O14" s="6" t="s">
        <v>2</v>
      </c>
      <c r="P14" s="6">
        <f>_xlfn.IFNA(VLOOKUP(O14,'Scoring Matrix'!$B$3:$H$6,4,TRUE),0)</f>
        <v>6</v>
      </c>
      <c r="Q14" s="4" t="s">
        <v>1</v>
      </c>
      <c r="R14" s="4">
        <f>_xlfn.IFNA(VLOOKUP(Q14,'Scoring Matrix'!$B$3:$H$6,5,TRUE),0)</f>
        <v>8</v>
      </c>
      <c r="S14" s="4"/>
      <c r="T14" s="4">
        <f>_xlfn.IFNA(VLOOKUP(S14,'Scoring Matrix'!$B$3:$H$6,5,TRUE),0)</f>
        <v>0</v>
      </c>
      <c r="U14" s="6"/>
      <c r="V14" s="6">
        <f>_xlfn.IFNA(VLOOKUP(U14,'Scoring Matrix'!$B$3:$H$6,6,TRUE),0)</f>
        <v>0</v>
      </c>
      <c r="W14" s="6"/>
      <c r="X14" s="6">
        <f>_xlfn.IFNA(VLOOKUP(W14,'Scoring Matrix'!$B$3:$H$6,6,TRUE),0)</f>
        <v>0</v>
      </c>
      <c r="Y14" s="4"/>
      <c r="Z14" s="4">
        <f>_xlfn.IFNA(VLOOKUP(Y14,'Scoring Matrix'!$B$3:$H$6,7,TRUE),0)</f>
        <v>0</v>
      </c>
      <c r="AA14" s="4"/>
      <c r="AB14" s="4">
        <f>_xlfn.IFNA(VLOOKUP(AA14,'Scoring Matrix'!$B$3:$H$6,7,TRUE),0)</f>
        <v>0</v>
      </c>
      <c r="AC14" s="8">
        <f t="shared" si="0"/>
        <v>24</v>
      </c>
    </row>
    <row r="15" spans="1:29" x14ac:dyDescent="0.35">
      <c r="A15" s="8" t="s">
        <v>145</v>
      </c>
      <c r="B15" s="8" t="s">
        <v>90</v>
      </c>
      <c r="C15" s="22" t="s">
        <v>119</v>
      </c>
      <c r="D15" s="8" t="s">
        <v>51</v>
      </c>
      <c r="E15" s="6"/>
      <c r="F15" s="6">
        <f>_xlfn.IFNA(VLOOKUP(E15,'Scoring Matrix'!$B$3:$H$6,2,TRUE),0)</f>
        <v>0</v>
      </c>
      <c r="G15" s="6"/>
      <c r="H15" s="6">
        <f>_xlfn.IFNA(VLOOKUP(G15,'Scoring Matrix'!$B$3:$H$6,2,TRUE),0)</f>
        <v>0</v>
      </c>
      <c r="I15" s="4" t="s">
        <v>1</v>
      </c>
      <c r="J15" s="4">
        <f>_xlfn.IFNA(VLOOKUP(I15,'Scoring Matrix'!$B$3:$H$6,3,TRUE),0)</f>
        <v>3</v>
      </c>
      <c r="K15" s="4"/>
      <c r="L15" s="4">
        <f>_xlfn.IFNA(VLOOKUP(K15,'Scoring Matrix'!$B$3:$H$6,3,TRUE),0)</f>
        <v>0</v>
      </c>
      <c r="M15" s="6"/>
      <c r="N15" s="6">
        <f>_xlfn.IFNA(VLOOKUP(M15,'Scoring Matrix'!$B$3:$H$6,4,TRUE),0)</f>
        <v>0</v>
      </c>
      <c r="O15" s="6"/>
      <c r="P15" s="6">
        <f>_xlfn.IFNA(VLOOKUP(O15,'Scoring Matrix'!$B$3:$H$6,4,TRUE),0)</f>
        <v>0</v>
      </c>
      <c r="Q15" s="4"/>
      <c r="R15" s="4">
        <f>_xlfn.IFNA(VLOOKUP(Q15,'Scoring Matrix'!$B$3:$H$6,5,TRUE),0)</f>
        <v>0</v>
      </c>
      <c r="S15" s="4"/>
      <c r="T15" s="4">
        <f>_xlfn.IFNA(VLOOKUP(S15,'Scoring Matrix'!$B$3:$H$6,5,TRUE),0)</f>
        <v>0</v>
      </c>
      <c r="U15" s="6"/>
      <c r="V15" s="6">
        <f>_xlfn.IFNA(VLOOKUP(U15,'Scoring Matrix'!$B$3:$H$6,6,TRUE),0)</f>
        <v>0</v>
      </c>
      <c r="W15" s="6"/>
      <c r="X15" s="6">
        <f>_xlfn.IFNA(VLOOKUP(W15,'Scoring Matrix'!$B$3:$H$6,6,TRUE),0)</f>
        <v>0</v>
      </c>
      <c r="Y15" s="4"/>
      <c r="Z15" s="4">
        <f>_xlfn.IFNA(VLOOKUP(Y15,'Scoring Matrix'!$B$3:$H$6,7,TRUE),0)</f>
        <v>0</v>
      </c>
      <c r="AA15" s="4"/>
      <c r="AB15" s="4">
        <f>_xlfn.IFNA(VLOOKUP(AA15,'Scoring Matrix'!$B$3:$H$6,7,TRUE),0)</f>
        <v>0</v>
      </c>
      <c r="AC15" s="8">
        <f t="shared" si="0"/>
        <v>3</v>
      </c>
    </row>
    <row r="16" spans="1:29" x14ac:dyDescent="0.35">
      <c r="A16" s="8" t="s">
        <v>85</v>
      </c>
      <c r="B16" s="8" t="s">
        <v>89</v>
      </c>
      <c r="C16" s="22" t="s">
        <v>67</v>
      </c>
      <c r="D16" s="8" t="s">
        <v>57</v>
      </c>
      <c r="E16" s="6" t="s">
        <v>0</v>
      </c>
      <c r="F16" s="6">
        <f>_xlfn.IFNA(VLOOKUP(E16,'Scoring Matrix'!$B$3:$H$6,2,TRUE),0)</f>
        <v>10</v>
      </c>
      <c r="G16" s="6" t="s">
        <v>0</v>
      </c>
      <c r="H16" s="6">
        <f>_xlfn.IFNA(VLOOKUP(G16,'Scoring Matrix'!$B$3:$H$6,2,TRUE),0)</f>
        <v>10</v>
      </c>
      <c r="I16" s="4" t="s">
        <v>0</v>
      </c>
      <c r="J16" s="4">
        <f>_xlfn.IFNA(VLOOKUP(I16,'Scoring Matrix'!$B$3:$H$6,3,TRUE),0)</f>
        <v>5</v>
      </c>
      <c r="K16" s="4" t="s">
        <v>0</v>
      </c>
      <c r="L16" s="4">
        <f>_xlfn.IFNA(VLOOKUP(K16,'Scoring Matrix'!$B$3:$H$6,3,TRUE),0)</f>
        <v>5</v>
      </c>
      <c r="M16" s="6"/>
      <c r="N16" s="6">
        <f>_xlfn.IFNA(VLOOKUP(M16,'Scoring Matrix'!$B$3:$H$6,4,TRUE),0)</f>
        <v>0</v>
      </c>
      <c r="O16" s="6" t="s">
        <v>0</v>
      </c>
      <c r="P16" s="6">
        <f>_xlfn.IFNA(VLOOKUP(O16,'Scoring Matrix'!$B$3:$H$6,4,TRUE),0)</f>
        <v>10</v>
      </c>
      <c r="Q16" s="4"/>
      <c r="R16" s="4">
        <f>_xlfn.IFNA(VLOOKUP(Q16,'Scoring Matrix'!$B$3:$H$6,5,TRUE),0)</f>
        <v>0</v>
      </c>
      <c r="S16" s="4" t="s">
        <v>0</v>
      </c>
      <c r="T16" s="4">
        <f>_xlfn.IFNA(VLOOKUP(S16,'Scoring Matrix'!$B$3:$H$6,5,TRUE),0)</f>
        <v>10</v>
      </c>
      <c r="U16" s="6" t="s">
        <v>0</v>
      </c>
      <c r="V16" s="6">
        <f>_xlfn.IFNA(VLOOKUP(U16,'Scoring Matrix'!$B$3:$H$6,6,TRUE),0)</f>
        <v>5</v>
      </c>
      <c r="W16" s="6" t="s">
        <v>0</v>
      </c>
      <c r="X16" s="6">
        <f>_xlfn.IFNA(VLOOKUP(W16,'Scoring Matrix'!$B$3:$H$6,6,TRUE),0)</f>
        <v>5</v>
      </c>
      <c r="Y16" s="4"/>
      <c r="Z16" s="4">
        <f>_xlfn.IFNA(VLOOKUP(Y16,'Scoring Matrix'!$B$3:$H$6,7,TRUE),0)</f>
        <v>0</v>
      </c>
      <c r="AA16" s="4"/>
      <c r="AB16" s="4">
        <f>_xlfn.IFNA(VLOOKUP(AA16,'Scoring Matrix'!$B$3:$H$6,7,TRUE),0)</f>
        <v>0</v>
      </c>
      <c r="AC16" s="8">
        <f t="shared" si="0"/>
        <v>60</v>
      </c>
    </row>
    <row r="17" spans="1:29" x14ac:dyDescent="0.35">
      <c r="A17" s="8" t="s">
        <v>85</v>
      </c>
      <c r="B17" s="8"/>
      <c r="C17" s="8" t="s">
        <v>65</v>
      </c>
      <c r="D17" s="8" t="s">
        <v>54</v>
      </c>
      <c r="E17" s="6"/>
      <c r="F17" s="6">
        <f>_xlfn.IFNA(VLOOKUP(E17,'Scoring Matrix'!$B$3:$H$6,2,TRUE),0)</f>
        <v>0</v>
      </c>
      <c r="G17" s="6" t="s">
        <v>0</v>
      </c>
      <c r="H17" s="6">
        <f>_xlfn.IFNA(VLOOKUP(G17,'Scoring Matrix'!$B$3:$H$6,2,TRUE),0)</f>
        <v>10</v>
      </c>
      <c r="I17" s="4"/>
      <c r="J17" s="4">
        <f>_xlfn.IFNA(VLOOKUP(I17,'Scoring Matrix'!$B$3:$H$6,3,TRUE),0)</f>
        <v>0</v>
      </c>
      <c r="K17" s="4" t="s">
        <v>0</v>
      </c>
      <c r="L17" s="4">
        <f>_xlfn.IFNA(VLOOKUP(K17,'Scoring Matrix'!$B$3:$H$6,3,TRUE),0)</f>
        <v>5</v>
      </c>
      <c r="M17" s="6" t="s">
        <v>2</v>
      </c>
      <c r="N17" s="6">
        <f>_xlfn.IFNA(VLOOKUP(M17,'Scoring Matrix'!$B$3:$H$6,4,TRUE),0)</f>
        <v>6</v>
      </c>
      <c r="O17" s="6" t="s">
        <v>0</v>
      </c>
      <c r="P17" s="6">
        <f>_xlfn.IFNA(VLOOKUP(O17,'Scoring Matrix'!$B$3:$H$6,4,TRUE),0)</f>
        <v>10</v>
      </c>
      <c r="Q17" s="4" t="s">
        <v>1</v>
      </c>
      <c r="R17" s="4">
        <f>_xlfn.IFNA(VLOOKUP(Q17,'Scoring Matrix'!$B$3:$H$6,5,TRUE),0)</f>
        <v>8</v>
      </c>
      <c r="S17" s="4" t="s">
        <v>0</v>
      </c>
      <c r="T17" s="4">
        <f>_xlfn.IFNA(VLOOKUP(S17,'Scoring Matrix'!$B$3:$H$6,5,TRUE),0)</f>
        <v>10</v>
      </c>
      <c r="U17" s="6" t="s">
        <v>0</v>
      </c>
      <c r="V17" s="6">
        <f>_xlfn.IFNA(VLOOKUP(U17,'Scoring Matrix'!$B$3:$H$6,6,TRUE),0)</f>
        <v>5</v>
      </c>
      <c r="W17" s="6" t="s">
        <v>0</v>
      </c>
      <c r="X17" s="6">
        <f>_xlfn.IFNA(VLOOKUP(W17,'Scoring Matrix'!$B$3:$H$6,6,TRUE),0)</f>
        <v>5</v>
      </c>
      <c r="Y17" s="4"/>
      <c r="Z17" s="4">
        <f>_xlfn.IFNA(VLOOKUP(Y17,'Scoring Matrix'!$B$3:$H$6,7,TRUE),0)</f>
        <v>0</v>
      </c>
      <c r="AA17" s="4"/>
      <c r="AB17" s="4">
        <f>_xlfn.IFNA(VLOOKUP(AA17,'Scoring Matrix'!$B$3:$H$6,7,TRUE),0)</f>
        <v>0</v>
      </c>
      <c r="AC17" s="8">
        <f t="shared" si="0"/>
        <v>59</v>
      </c>
    </row>
    <row r="18" spans="1:29" x14ac:dyDescent="0.35">
      <c r="A18" s="8" t="s">
        <v>85</v>
      </c>
      <c r="B18" s="8"/>
      <c r="C18" s="8" t="s">
        <v>188</v>
      </c>
      <c r="D18" s="8" t="s">
        <v>57</v>
      </c>
      <c r="E18" s="6"/>
      <c r="F18" s="6">
        <f>_xlfn.IFNA(VLOOKUP(E18,'Scoring Matrix'!$B$3:$H$6,2,TRUE),0)</f>
        <v>0</v>
      </c>
      <c r="G18" s="6" t="s">
        <v>0</v>
      </c>
      <c r="H18" s="6">
        <f>_xlfn.IFNA(VLOOKUP(G18,'Scoring Matrix'!$B$3:$H$6,2,TRUE),0)</f>
        <v>10</v>
      </c>
      <c r="I18" s="4"/>
      <c r="J18" s="4">
        <f>_xlfn.IFNA(VLOOKUP(I18,'Scoring Matrix'!$B$3:$H$6,3,TRUE),0)</f>
        <v>0</v>
      </c>
      <c r="K18" s="4" t="s">
        <v>0</v>
      </c>
      <c r="L18" s="4">
        <f>_xlfn.IFNA(VLOOKUP(K18,'Scoring Matrix'!$B$3:$H$6,3,TRUE),0)</f>
        <v>5</v>
      </c>
      <c r="M18" s="6" t="s">
        <v>2</v>
      </c>
      <c r="N18" s="6">
        <f>_xlfn.IFNA(VLOOKUP(M18,'Scoring Matrix'!$B$3:$H$6,4,TRUE),0)</f>
        <v>6</v>
      </c>
      <c r="O18" s="6" t="s">
        <v>0</v>
      </c>
      <c r="P18" s="6">
        <f>_xlfn.IFNA(VLOOKUP(O18,'Scoring Matrix'!$B$3:$H$6,4,TRUE),0)</f>
        <v>10</v>
      </c>
      <c r="Q18" s="4" t="s">
        <v>0</v>
      </c>
      <c r="R18" s="4">
        <f>_xlfn.IFNA(VLOOKUP(Q18,'Scoring Matrix'!$B$3:$H$6,5,TRUE),0)</f>
        <v>10</v>
      </c>
      <c r="S18" s="4" t="s">
        <v>0</v>
      </c>
      <c r="T18" s="4">
        <f>_xlfn.IFNA(VLOOKUP(S18,'Scoring Matrix'!$B$3:$H$6,5,TRUE),0)</f>
        <v>10</v>
      </c>
      <c r="U18" s="6" t="s">
        <v>0</v>
      </c>
      <c r="V18" s="6">
        <f>_xlfn.IFNA(VLOOKUP(U18,'Scoring Matrix'!$B$3:$H$6,6,TRUE),0)</f>
        <v>5</v>
      </c>
      <c r="W18" s="6" t="s">
        <v>0</v>
      </c>
      <c r="X18" s="6">
        <f>_xlfn.IFNA(VLOOKUP(W18,'Scoring Matrix'!$B$3:$H$6,6,TRUE),0)</f>
        <v>5</v>
      </c>
      <c r="Y18" s="4"/>
      <c r="Z18" s="4">
        <f>_xlfn.IFNA(VLOOKUP(Y18,'Scoring Matrix'!$B$3:$H$6,7,TRUE),0)</f>
        <v>0</v>
      </c>
      <c r="AA18" s="4"/>
      <c r="AB18" s="4">
        <f>_xlfn.IFNA(VLOOKUP(AA18,'Scoring Matrix'!$B$3:$H$6,7,TRUE),0)</f>
        <v>0</v>
      </c>
      <c r="AC18" s="8">
        <f t="shared" si="0"/>
        <v>61</v>
      </c>
    </row>
    <row r="19" spans="1:29" x14ac:dyDescent="0.35">
      <c r="A19" s="8" t="s">
        <v>85</v>
      </c>
      <c r="B19" s="8"/>
      <c r="C19" s="8" t="s">
        <v>220</v>
      </c>
      <c r="D19" s="8" t="s">
        <v>51</v>
      </c>
      <c r="E19" s="6"/>
      <c r="F19" s="6">
        <f>_xlfn.IFNA(VLOOKUP(E19,'Scoring Matrix'!$B$3:$H$6,2,TRUE),0)</f>
        <v>0</v>
      </c>
      <c r="G19" s="6" t="s">
        <v>0</v>
      </c>
      <c r="H19" s="6">
        <f>_xlfn.IFNA(VLOOKUP(G19,'Scoring Matrix'!$B$3:$H$6,2,TRUE),0)</f>
        <v>10</v>
      </c>
      <c r="I19" s="4"/>
      <c r="J19" s="4">
        <f>_xlfn.IFNA(VLOOKUP(I19,'Scoring Matrix'!$B$3:$H$6,3,TRUE),0)</f>
        <v>0</v>
      </c>
      <c r="K19" s="4" t="s">
        <v>0</v>
      </c>
      <c r="L19" s="4">
        <f>_xlfn.IFNA(VLOOKUP(K19,'Scoring Matrix'!$B$3:$H$6,3,TRUE),0)</f>
        <v>5</v>
      </c>
      <c r="M19" s="6" t="s">
        <v>2</v>
      </c>
      <c r="N19" s="6">
        <f>_xlfn.IFNA(VLOOKUP(M19,'Scoring Matrix'!$B$3:$H$6,4,TRUE),0)</f>
        <v>6</v>
      </c>
      <c r="O19" s="6" t="s">
        <v>0</v>
      </c>
      <c r="P19" s="6">
        <f>_xlfn.IFNA(VLOOKUP(O19,'Scoring Matrix'!$B$3:$H$6,4,TRUE),0)</f>
        <v>10</v>
      </c>
      <c r="Q19" s="4" t="s">
        <v>1</v>
      </c>
      <c r="R19" s="4">
        <f>_xlfn.IFNA(VLOOKUP(Q19,'Scoring Matrix'!$B$3:$H$6,5,TRUE),0)</f>
        <v>8</v>
      </c>
      <c r="S19" s="4" t="s">
        <v>0</v>
      </c>
      <c r="T19" s="4">
        <f>_xlfn.IFNA(VLOOKUP(S19,'Scoring Matrix'!$B$3:$H$6,5,TRUE),0)</f>
        <v>10</v>
      </c>
      <c r="U19" s="6" t="s">
        <v>1</v>
      </c>
      <c r="V19" s="6">
        <f>_xlfn.IFNA(VLOOKUP(U19,'Scoring Matrix'!$B$3:$H$6,6,TRUE),0)</f>
        <v>3</v>
      </c>
      <c r="W19" s="6" t="s">
        <v>0</v>
      </c>
      <c r="X19" s="6">
        <f>_xlfn.IFNA(VLOOKUP(W19,'Scoring Matrix'!$B$3:$H$6,6,TRUE),0)</f>
        <v>5</v>
      </c>
      <c r="Y19" s="4"/>
      <c r="Z19" s="4">
        <f>_xlfn.IFNA(VLOOKUP(Y19,'Scoring Matrix'!$B$3:$H$6,7,TRUE),0)</f>
        <v>0</v>
      </c>
      <c r="AA19" s="4"/>
      <c r="AB19" s="4">
        <f>_xlfn.IFNA(VLOOKUP(AA19,'Scoring Matrix'!$B$3:$H$6,7,TRUE),0)</f>
        <v>0</v>
      </c>
      <c r="AC19" s="8">
        <f t="shared" si="0"/>
        <v>57</v>
      </c>
    </row>
    <row r="20" spans="1:29" ht="15" customHeight="1" x14ac:dyDescent="0.35">
      <c r="A20" s="8" t="s">
        <v>87</v>
      </c>
      <c r="B20" s="8" t="s">
        <v>90</v>
      </c>
      <c r="C20" s="22" t="s">
        <v>63</v>
      </c>
      <c r="D20" s="8" t="s">
        <v>52</v>
      </c>
      <c r="E20" s="6" t="s">
        <v>0</v>
      </c>
      <c r="F20" s="6">
        <f>_xlfn.IFNA(VLOOKUP(E20,'Scoring Matrix'!$B$3:$H$6,2,TRUE),0)</f>
        <v>10</v>
      </c>
      <c r="G20" s="6" t="s">
        <v>0</v>
      </c>
      <c r="H20" s="6">
        <f>_xlfn.IFNA(VLOOKUP(G20,'Scoring Matrix'!$B$3:$H$6,2,TRUE),0)</f>
        <v>10</v>
      </c>
      <c r="I20" s="4" t="s">
        <v>2</v>
      </c>
      <c r="J20" s="4">
        <f>_xlfn.IFNA(VLOOKUP(I20,'Scoring Matrix'!$B$3:$H$6,3,TRUE),0)</f>
        <v>2</v>
      </c>
      <c r="K20" s="4" t="s">
        <v>0</v>
      </c>
      <c r="L20" s="4">
        <f>_xlfn.IFNA(VLOOKUP(K20,'Scoring Matrix'!$B$3:$H$6,3,TRUE),0)</f>
        <v>5</v>
      </c>
      <c r="M20" s="6" t="s">
        <v>0</v>
      </c>
      <c r="N20" s="6">
        <f>_xlfn.IFNA(VLOOKUP(M20,'Scoring Matrix'!$B$3:$H$6,4,TRUE),0)</f>
        <v>10</v>
      </c>
      <c r="O20" s="6" t="s">
        <v>0</v>
      </c>
      <c r="P20" s="6">
        <f>_xlfn.IFNA(VLOOKUP(O20,'Scoring Matrix'!$B$3:$H$6,4,TRUE),0)</f>
        <v>10</v>
      </c>
      <c r="Q20" s="4"/>
      <c r="R20" s="4">
        <f>_xlfn.IFNA(VLOOKUP(Q20,'Scoring Matrix'!$B$3:$H$6,5,TRUE),0)</f>
        <v>0</v>
      </c>
      <c r="S20" s="4" t="s">
        <v>2</v>
      </c>
      <c r="T20" s="4">
        <f>_xlfn.IFNA(VLOOKUP(S20,'Scoring Matrix'!$B$3:$H$6,5,TRUE),0)</f>
        <v>6</v>
      </c>
      <c r="U20" s="6" t="s">
        <v>0</v>
      </c>
      <c r="V20" s="6">
        <f>_xlfn.IFNA(VLOOKUP(U20,'Scoring Matrix'!$B$3:$H$6,6,TRUE),0)</f>
        <v>5</v>
      </c>
      <c r="W20" s="6" t="s">
        <v>0</v>
      </c>
      <c r="X20" s="6">
        <f>_xlfn.IFNA(VLOOKUP(W20,'Scoring Matrix'!$B$3:$H$6,6,TRUE),0)</f>
        <v>5</v>
      </c>
      <c r="Y20" s="4"/>
      <c r="Z20" s="4">
        <f>_xlfn.IFNA(VLOOKUP(Y20,'Scoring Matrix'!$B$3:$H$6,7,TRUE),0)</f>
        <v>0</v>
      </c>
      <c r="AA20" s="4"/>
      <c r="AB20" s="4">
        <f>_xlfn.IFNA(VLOOKUP(AA20,'Scoring Matrix'!$B$3:$H$6,7,TRUE),0)</f>
        <v>0</v>
      </c>
      <c r="AC20" s="8">
        <f t="shared" si="0"/>
        <v>63</v>
      </c>
    </row>
    <row r="21" spans="1:29" x14ac:dyDescent="0.35">
      <c r="A21" s="8" t="s">
        <v>87</v>
      </c>
      <c r="B21" s="8" t="s">
        <v>90</v>
      </c>
      <c r="C21" s="22" t="s">
        <v>140</v>
      </c>
      <c r="D21" s="8" t="s">
        <v>52</v>
      </c>
      <c r="E21" s="6"/>
      <c r="F21" s="6">
        <f>_xlfn.IFNA(VLOOKUP(E21,'Scoring Matrix'!$B$3:$H$6,2,TRUE),0)</f>
        <v>0</v>
      </c>
      <c r="G21" s="6" t="s">
        <v>0</v>
      </c>
      <c r="H21" s="6">
        <f>_xlfn.IFNA(VLOOKUP(G21,'Scoring Matrix'!$B$3:$H$6,2,TRUE),0)</f>
        <v>10</v>
      </c>
      <c r="I21" s="4" t="s">
        <v>0</v>
      </c>
      <c r="J21" s="4">
        <f>_xlfn.IFNA(VLOOKUP(I21,'Scoring Matrix'!$B$3:$H$6,3,TRUE),0)</f>
        <v>5</v>
      </c>
      <c r="K21" s="4" t="s">
        <v>0</v>
      </c>
      <c r="L21" s="4">
        <f>_xlfn.IFNA(VLOOKUP(K21,'Scoring Matrix'!$B$3:$H$6,3,TRUE),0)</f>
        <v>5</v>
      </c>
      <c r="M21" s="6" t="s">
        <v>0</v>
      </c>
      <c r="N21" s="6">
        <f>_xlfn.IFNA(VLOOKUP(M21,'Scoring Matrix'!$B$3:$H$6,4,TRUE),0)</f>
        <v>10</v>
      </c>
      <c r="O21" s="6" t="s">
        <v>0</v>
      </c>
      <c r="P21" s="6">
        <f>_xlfn.IFNA(VLOOKUP(O21,'Scoring Matrix'!$B$3:$H$6,4,TRUE),0)</f>
        <v>10</v>
      </c>
      <c r="Q21" s="4"/>
      <c r="R21" s="4">
        <f>_xlfn.IFNA(VLOOKUP(Q21,'Scoring Matrix'!$B$3:$H$6,5,TRUE),0)</f>
        <v>0</v>
      </c>
      <c r="S21" s="4" t="s">
        <v>2</v>
      </c>
      <c r="T21" s="4">
        <f>_xlfn.IFNA(VLOOKUP(S21,'Scoring Matrix'!$B$3:$H$6,5,TRUE),0)</f>
        <v>6</v>
      </c>
      <c r="U21" s="6" t="s">
        <v>0</v>
      </c>
      <c r="V21" s="6">
        <f>_xlfn.IFNA(VLOOKUP(U21,'Scoring Matrix'!$B$3:$H$6,6,TRUE),0)</f>
        <v>5</v>
      </c>
      <c r="W21" s="6" t="s">
        <v>0</v>
      </c>
      <c r="X21" s="6">
        <f>_xlfn.IFNA(VLOOKUP(W21,'Scoring Matrix'!$B$3:$H$6,6,TRUE),0)</f>
        <v>5</v>
      </c>
      <c r="Y21" s="4"/>
      <c r="Z21" s="4">
        <f>_xlfn.IFNA(VLOOKUP(Y21,'Scoring Matrix'!$B$3:$H$6,7,TRUE),0)</f>
        <v>0</v>
      </c>
      <c r="AA21" s="4"/>
      <c r="AB21" s="4">
        <f>_xlfn.IFNA(VLOOKUP(AA21,'Scoring Matrix'!$B$3:$H$6,7,TRUE),0)</f>
        <v>0</v>
      </c>
      <c r="AC21" s="8">
        <f t="shared" si="0"/>
        <v>56</v>
      </c>
    </row>
    <row r="22" spans="1:29" x14ac:dyDescent="0.35">
      <c r="A22" s="8" t="s">
        <v>87</v>
      </c>
      <c r="B22" s="8"/>
      <c r="C22" s="8" t="s">
        <v>230</v>
      </c>
      <c r="D22" s="8" t="s">
        <v>57</v>
      </c>
      <c r="E22" s="6"/>
      <c r="F22" s="6">
        <f>_xlfn.IFNA(VLOOKUP(E22,'Scoring Matrix'!$B$3:$H$6,2,TRUE),0)</f>
        <v>0</v>
      </c>
      <c r="G22" s="6" t="s">
        <v>0</v>
      </c>
      <c r="H22" s="6">
        <f>_xlfn.IFNA(VLOOKUP(G22,'Scoring Matrix'!$B$3:$H$6,2,TRUE),0)</f>
        <v>10</v>
      </c>
      <c r="I22" s="4"/>
      <c r="J22" s="4">
        <f>_xlfn.IFNA(VLOOKUP(I22,'Scoring Matrix'!$B$3:$H$6,3,TRUE),0)</f>
        <v>0</v>
      </c>
      <c r="K22" s="4" t="s">
        <v>0</v>
      </c>
      <c r="L22" s="4">
        <f>_xlfn.IFNA(VLOOKUP(K22,'Scoring Matrix'!$B$3:$H$6,3,TRUE),0)</f>
        <v>5</v>
      </c>
      <c r="M22" s="6" t="s">
        <v>0</v>
      </c>
      <c r="N22" s="6">
        <f>_xlfn.IFNA(VLOOKUP(M22,'Scoring Matrix'!$B$3:$H$6,4,TRUE),0)</f>
        <v>10</v>
      </c>
      <c r="O22" s="6" t="s">
        <v>0</v>
      </c>
      <c r="P22" s="6">
        <f>_xlfn.IFNA(VLOOKUP(O22,'Scoring Matrix'!$B$3:$H$6,4,TRUE),0)</f>
        <v>10</v>
      </c>
      <c r="Q22" s="4"/>
      <c r="R22" s="4">
        <f>_xlfn.IFNA(VLOOKUP(Q22,'Scoring Matrix'!$B$3:$H$6,5,TRUE),0)</f>
        <v>0</v>
      </c>
      <c r="S22" s="4" t="s">
        <v>2</v>
      </c>
      <c r="T22" s="4">
        <f>_xlfn.IFNA(VLOOKUP(S22,'Scoring Matrix'!$B$3:$H$6,5,TRUE),0)</f>
        <v>6</v>
      </c>
      <c r="U22" s="6"/>
      <c r="V22" s="6">
        <f>_xlfn.IFNA(VLOOKUP(U22,'Scoring Matrix'!$B$3:$H$6,6,TRUE),0)</f>
        <v>0</v>
      </c>
      <c r="W22" s="6" t="s">
        <v>0</v>
      </c>
      <c r="X22" s="6">
        <f>_xlfn.IFNA(VLOOKUP(W22,'Scoring Matrix'!$B$3:$H$6,6,TRUE),0)</f>
        <v>5</v>
      </c>
      <c r="Y22" s="4"/>
      <c r="Z22" s="4">
        <f>_xlfn.IFNA(VLOOKUP(Y22,'Scoring Matrix'!$B$3:$H$6,7,TRUE),0)</f>
        <v>0</v>
      </c>
      <c r="AA22" s="4"/>
      <c r="AB22" s="4">
        <f>_xlfn.IFNA(VLOOKUP(AA22,'Scoring Matrix'!$B$3:$H$6,7,TRUE),0)</f>
        <v>0</v>
      </c>
      <c r="AC22" s="8">
        <f t="shared" si="0"/>
        <v>46</v>
      </c>
    </row>
    <row r="23" spans="1:29" x14ac:dyDescent="0.35">
      <c r="A23" s="8" t="s">
        <v>144</v>
      </c>
      <c r="B23" s="8" t="s">
        <v>89</v>
      </c>
      <c r="C23" s="22" t="s">
        <v>118</v>
      </c>
      <c r="D23" s="8" t="s">
        <v>57</v>
      </c>
      <c r="E23" s="6"/>
      <c r="F23" s="6">
        <f>_xlfn.IFNA(VLOOKUP(E23,'Scoring Matrix'!$B$3:$H$6,2,TRUE),0)</f>
        <v>0</v>
      </c>
      <c r="G23" s="6"/>
      <c r="H23" s="6">
        <f>_xlfn.IFNA(VLOOKUP(G23,'Scoring Matrix'!$B$3:$H$6,2,TRUE),0)</f>
        <v>0</v>
      </c>
      <c r="I23" s="4" t="s">
        <v>1</v>
      </c>
      <c r="J23" s="4">
        <f>_xlfn.IFNA(VLOOKUP(I23,'Scoring Matrix'!$B$3:$H$6,3,TRUE),0)</f>
        <v>3</v>
      </c>
      <c r="K23" s="4"/>
      <c r="L23" s="4">
        <f>_xlfn.IFNA(VLOOKUP(K23,'Scoring Matrix'!$B$3:$H$6,3,TRUE),0)</f>
        <v>0</v>
      </c>
      <c r="M23" s="6"/>
      <c r="N23" s="6">
        <f>_xlfn.IFNA(VLOOKUP(M23,'Scoring Matrix'!$B$3:$H$6,4,TRUE),0)</f>
        <v>0</v>
      </c>
      <c r="O23" s="6"/>
      <c r="P23" s="6">
        <f>_xlfn.IFNA(VLOOKUP(O23,'Scoring Matrix'!$B$3:$H$6,4,TRUE),0)</f>
        <v>0</v>
      </c>
      <c r="Q23" s="4"/>
      <c r="R23" s="4">
        <f>_xlfn.IFNA(VLOOKUP(Q23,'Scoring Matrix'!$B$3:$H$6,5,TRUE),0)</f>
        <v>0</v>
      </c>
      <c r="S23" s="4"/>
      <c r="T23" s="4">
        <f>_xlfn.IFNA(VLOOKUP(S23,'Scoring Matrix'!$B$3:$H$6,5,TRUE),0)</f>
        <v>0</v>
      </c>
      <c r="U23" s="6"/>
      <c r="V23" s="6">
        <f>_xlfn.IFNA(VLOOKUP(U23,'Scoring Matrix'!$B$3:$H$6,6,TRUE),0)</f>
        <v>0</v>
      </c>
      <c r="W23" s="6"/>
      <c r="X23" s="6">
        <f>_xlfn.IFNA(VLOOKUP(W23,'Scoring Matrix'!$B$3:$H$6,6,TRUE),0)</f>
        <v>0</v>
      </c>
      <c r="Y23" s="4"/>
      <c r="Z23" s="4">
        <f>_xlfn.IFNA(VLOOKUP(Y23,'Scoring Matrix'!$B$3:$H$6,7,TRUE),0)</f>
        <v>0</v>
      </c>
      <c r="AA23" s="4"/>
      <c r="AB23" s="4">
        <f>_xlfn.IFNA(VLOOKUP(AA23,'Scoring Matrix'!$B$3:$H$6,7,TRUE),0)</f>
        <v>0</v>
      </c>
      <c r="AC23" s="8">
        <f t="shared" si="0"/>
        <v>3</v>
      </c>
    </row>
    <row r="24" spans="1:29" x14ac:dyDescent="0.35">
      <c r="A24" s="8" t="s">
        <v>246</v>
      </c>
      <c r="B24" s="8"/>
      <c r="C24" s="8" t="s">
        <v>309</v>
      </c>
      <c r="D24" s="8"/>
      <c r="E24" s="6"/>
      <c r="F24" s="6">
        <f>_xlfn.IFNA(VLOOKUP(E24,'Scoring Matrix'!$B$3:$H$6,2,TRUE),0)</f>
        <v>0</v>
      </c>
      <c r="G24" s="6"/>
      <c r="H24" s="6">
        <f>_xlfn.IFNA(VLOOKUP(G24,'Scoring Matrix'!$B$3:$H$6,2,TRUE),0)</f>
        <v>0</v>
      </c>
      <c r="I24" s="4"/>
      <c r="J24" s="4">
        <f>_xlfn.IFNA(VLOOKUP(I24,'Scoring Matrix'!$B$3:$H$6,3,TRUE),0)</f>
        <v>0</v>
      </c>
      <c r="K24" s="4"/>
      <c r="L24" s="4">
        <f>_xlfn.IFNA(VLOOKUP(K24,'Scoring Matrix'!$B$3:$H$6,3,TRUE),0)</f>
        <v>0</v>
      </c>
      <c r="M24" s="6"/>
      <c r="N24" s="6">
        <f>_xlfn.IFNA(VLOOKUP(M24,'Scoring Matrix'!$B$3:$H$6,4,TRUE),0)</f>
        <v>0</v>
      </c>
      <c r="O24" s="6" t="s">
        <v>1</v>
      </c>
      <c r="P24" s="6">
        <f>_xlfn.IFNA(VLOOKUP(O24,'Scoring Matrix'!$B$3:$H$6,4,TRUE),0)</f>
        <v>8</v>
      </c>
      <c r="Q24" s="4"/>
      <c r="R24" s="4">
        <f>_xlfn.IFNA(VLOOKUP(Q24,'Scoring Matrix'!$B$3:$H$6,5,TRUE),0)</f>
        <v>0</v>
      </c>
      <c r="S24" s="4" t="s">
        <v>1</v>
      </c>
      <c r="T24" s="4">
        <f>_xlfn.IFNA(VLOOKUP(S24,'Scoring Matrix'!$B$3:$H$6,5,TRUE),0)</f>
        <v>8</v>
      </c>
      <c r="U24" s="6"/>
      <c r="V24" s="6">
        <f>_xlfn.IFNA(VLOOKUP(U24,'Scoring Matrix'!$B$3:$H$6,6,TRUE),0)</f>
        <v>0</v>
      </c>
      <c r="W24" s="6" t="s">
        <v>1</v>
      </c>
      <c r="X24" s="6">
        <f>_xlfn.IFNA(VLOOKUP(W24,'Scoring Matrix'!$B$3:$H$6,6,TRUE),0)</f>
        <v>3</v>
      </c>
      <c r="Y24" s="4"/>
      <c r="Z24" s="4">
        <f>_xlfn.IFNA(VLOOKUP(Y24,'Scoring Matrix'!$B$3:$H$6,7,TRUE),0)</f>
        <v>0</v>
      </c>
      <c r="AA24" s="4"/>
      <c r="AB24" s="4">
        <f>_xlfn.IFNA(VLOOKUP(AA24,'Scoring Matrix'!$B$3:$H$6,7,TRUE),0)</f>
        <v>0</v>
      </c>
      <c r="AC24" s="8">
        <f t="shared" si="0"/>
        <v>19</v>
      </c>
    </row>
    <row r="25" spans="1:29" x14ac:dyDescent="0.35">
      <c r="A25" s="8" t="s">
        <v>312</v>
      </c>
      <c r="B25" s="8"/>
      <c r="C25" s="22" t="s">
        <v>313</v>
      </c>
      <c r="D25" s="8" t="s">
        <v>51</v>
      </c>
      <c r="E25" s="6"/>
      <c r="F25" s="6">
        <f>_xlfn.IFNA(VLOOKUP(E25,'Scoring Matrix'!$B$3:$H$6,2,TRUE),0)</f>
        <v>0</v>
      </c>
      <c r="G25" s="6"/>
      <c r="H25" s="6">
        <f>_xlfn.IFNA(VLOOKUP(G25,'Scoring Matrix'!$B$3:$H$6,2,TRUE),0)</f>
        <v>0</v>
      </c>
      <c r="I25" s="4"/>
      <c r="J25" s="4">
        <f>_xlfn.IFNA(VLOOKUP(I25,'Scoring Matrix'!$B$3:$H$6,3,TRUE),0)</f>
        <v>0</v>
      </c>
      <c r="K25" s="4"/>
      <c r="L25" s="4">
        <f>_xlfn.IFNA(VLOOKUP(K25,'Scoring Matrix'!$B$3:$H$6,3,TRUE),0)</f>
        <v>0</v>
      </c>
      <c r="M25" s="6"/>
      <c r="N25" s="6">
        <f>_xlfn.IFNA(VLOOKUP(M25,'Scoring Matrix'!$B$3:$H$6,4,TRUE),0)</f>
        <v>0</v>
      </c>
      <c r="O25" s="6"/>
      <c r="P25" s="6">
        <f>_xlfn.IFNA(VLOOKUP(O25,'Scoring Matrix'!$B$3:$H$6,4,TRUE),0)</f>
        <v>0</v>
      </c>
      <c r="Q25" s="4"/>
      <c r="R25" s="4">
        <f>_xlfn.IFNA(VLOOKUP(Q25,'Scoring Matrix'!$B$3:$H$6,5,TRUE),0)</f>
        <v>0</v>
      </c>
      <c r="S25" s="4"/>
      <c r="T25" s="4">
        <f>_xlfn.IFNA(VLOOKUP(S25,'Scoring Matrix'!$B$3:$H$6,5,TRUE),0)</f>
        <v>0</v>
      </c>
      <c r="U25" s="6" t="s">
        <v>0</v>
      </c>
      <c r="V25" s="6">
        <f>_xlfn.IFNA(VLOOKUP(U25,'Scoring Matrix'!$B$3:$H$6,6,TRUE),0)</f>
        <v>5</v>
      </c>
      <c r="W25" s="6" t="s">
        <v>1</v>
      </c>
      <c r="X25" s="6">
        <f>_xlfn.IFNA(VLOOKUP(W25,'Scoring Matrix'!$B$3:$H$6,6,TRUE),0)</f>
        <v>3</v>
      </c>
      <c r="Y25" s="4"/>
      <c r="Z25" s="4">
        <f>_xlfn.IFNA(VLOOKUP(Y25,'Scoring Matrix'!$B$3:$H$6,7,TRUE),0)</f>
        <v>0</v>
      </c>
      <c r="AA25" s="4"/>
      <c r="AB25" s="4">
        <f>_xlfn.IFNA(VLOOKUP(AA25,'Scoring Matrix'!$B$3:$H$6,7,TRUE),0)</f>
        <v>0</v>
      </c>
      <c r="AC25" s="8">
        <f t="shared" si="0"/>
        <v>8</v>
      </c>
    </row>
    <row r="26" spans="1:29" x14ac:dyDescent="0.35">
      <c r="A26" s="8" t="s">
        <v>86</v>
      </c>
      <c r="B26" s="8" t="s">
        <v>90</v>
      </c>
      <c r="C26" s="22" t="s">
        <v>184</v>
      </c>
      <c r="D26" s="8" t="s">
        <v>52</v>
      </c>
      <c r="E26" s="6" t="s">
        <v>0</v>
      </c>
      <c r="F26" s="6">
        <f>_xlfn.IFNA(VLOOKUP(E26,'Scoring Matrix'!$B$3:$H$6,2,TRUE),0)</f>
        <v>10</v>
      </c>
      <c r="G26" s="6" t="s">
        <v>2</v>
      </c>
      <c r="H26" s="6">
        <f>_xlfn.IFNA(VLOOKUP(G26,'Scoring Matrix'!$B$3:$H$6,2,TRUE),0)</f>
        <v>6</v>
      </c>
      <c r="I26" s="4"/>
      <c r="J26" s="4">
        <f>_xlfn.IFNA(VLOOKUP(I26,'Scoring Matrix'!$B$3:$H$6,3,TRUE),0)</f>
        <v>0</v>
      </c>
      <c r="K26" s="4"/>
      <c r="L26" s="4">
        <f>_xlfn.IFNA(VLOOKUP(K26,'Scoring Matrix'!$B$3:$H$6,3,TRUE),0)</f>
        <v>0</v>
      </c>
      <c r="M26" s="6"/>
      <c r="N26" s="6">
        <f>_xlfn.IFNA(VLOOKUP(M26,'Scoring Matrix'!$B$3:$H$6,4,TRUE),0)</f>
        <v>0</v>
      </c>
      <c r="O26" s="6"/>
      <c r="P26" s="6">
        <f>_xlfn.IFNA(VLOOKUP(O26,'Scoring Matrix'!$B$3:$H$6,4,TRUE),0)</f>
        <v>0</v>
      </c>
      <c r="Q26" s="4"/>
      <c r="R26" s="4">
        <f>_xlfn.IFNA(VLOOKUP(Q26,'Scoring Matrix'!$B$3:$H$6,5,TRUE),0)</f>
        <v>0</v>
      </c>
      <c r="S26" s="4"/>
      <c r="T26" s="4">
        <f>_xlfn.IFNA(VLOOKUP(S26,'Scoring Matrix'!$B$3:$H$6,5,TRUE),0)</f>
        <v>0</v>
      </c>
      <c r="U26" s="6"/>
      <c r="V26" s="6">
        <f>_xlfn.IFNA(VLOOKUP(U26,'Scoring Matrix'!$B$3:$H$6,6,TRUE),0)</f>
        <v>0</v>
      </c>
      <c r="W26" s="6"/>
      <c r="X26" s="6">
        <f>_xlfn.IFNA(VLOOKUP(W26,'Scoring Matrix'!$B$3:$H$6,6,TRUE),0)</f>
        <v>0</v>
      </c>
      <c r="Y26" s="4"/>
      <c r="Z26" s="4">
        <f>_xlfn.IFNA(VLOOKUP(Y26,'Scoring Matrix'!$B$3:$H$6,7,TRUE),0)</f>
        <v>0</v>
      </c>
      <c r="AA26" s="4"/>
      <c r="AB26" s="4">
        <f>_xlfn.IFNA(VLOOKUP(AA26,'Scoring Matrix'!$B$3:$H$6,7,TRUE),0)</f>
        <v>0</v>
      </c>
      <c r="AC26" s="8">
        <f t="shared" si="0"/>
        <v>16</v>
      </c>
    </row>
    <row r="27" spans="1:29" x14ac:dyDescent="0.35">
      <c r="A27" s="8" t="s">
        <v>86</v>
      </c>
      <c r="B27" s="8" t="s">
        <v>90</v>
      </c>
      <c r="C27" s="22" t="s">
        <v>61</v>
      </c>
      <c r="D27" s="8" t="s">
        <v>57</v>
      </c>
      <c r="E27" s="6" t="s">
        <v>0</v>
      </c>
      <c r="F27" s="6">
        <f>_xlfn.IFNA(VLOOKUP(E27,'Scoring Matrix'!$B$3:$H$6,2,TRUE),0)</f>
        <v>10</v>
      </c>
      <c r="G27" s="6" t="s">
        <v>2</v>
      </c>
      <c r="H27" s="6">
        <f>_xlfn.IFNA(VLOOKUP(G27,'Scoring Matrix'!$B$3:$H$6,2,TRUE),0)</f>
        <v>6</v>
      </c>
      <c r="I27" s="4"/>
      <c r="J27" s="4">
        <f>_xlfn.IFNA(VLOOKUP(I27,'Scoring Matrix'!$B$3:$H$6,3,TRUE),0)</f>
        <v>0</v>
      </c>
      <c r="K27" s="4"/>
      <c r="L27" s="4">
        <f>_xlfn.IFNA(VLOOKUP(K27,'Scoring Matrix'!$B$3:$H$6,3,TRUE),0)</f>
        <v>0</v>
      </c>
      <c r="M27" s="6"/>
      <c r="N27" s="6">
        <f>_xlfn.IFNA(VLOOKUP(M27,'Scoring Matrix'!$B$3:$H$6,4,TRUE),0)</f>
        <v>0</v>
      </c>
      <c r="O27" s="6"/>
      <c r="P27" s="6">
        <f>_xlfn.IFNA(VLOOKUP(O27,'Scoring Matrix'!$B$3:$H$6,4,TRUE),0)</f>
        <v>0</v>
      </c>
      <c r="Q27" s="4"/>
      <c r="R27" s="4">
        <f>_xlfn.IFNA(VLOOKUP(Q27,'Scoring Matrix'!$B$3:$H$6,5,TRUE),0)</f>
        <v>0</v>
      </c>
      <c r="S27" s="4"/>
      <c r="T27" s="4">
        <f>_xlfn.IFNA(VLOOKUP(S27,'Scoring Matrix'!$B$3:$H$6,5,TRUE),0)</f>
        <v>0</v>
      </c>
      <c r="U27" s="6"/>
      <c r="V27" s="6">
        <f>_xlfn.IFNA(VLOOKUP(U27,'Scoring Matrix'!$B$3:$H$6,6,TRUE),0)</f>
        <v>0</v>
      </c>
      <c r="W27" s="6"/>
      <c r="X27" s="6">
        <f>_xlfn.IFNA(VLOOKUP(W27,'Scoring Matrix'!$B$3:$H$6,6,TRUE),0)</f>
        <v>0</v>
      </c>
      <c r="Y27" s="4"/>
      <c r="Z27" s="4">
        <f>_xlfn.IFNA(VLOOKUP(Y27,'Scoring Matrix'!$B$3:$H$6,7,TRUE),0)</f>
        <v>0</v>
      </c>
      <c r="AA27" s="4"/>
      <c r="AB27" s="4">
        <f>_xlfn.IFNA(VLOOKUP(AA27,'Scoring Matrix'!$B$3:$H$6,7,TRUE),0)</f>
        <v>0</v>
      </c>
      <c r="AC27" s="8">
        <f t="shared" si="0"/>
        <v>16</v>
      </c>
    </row>
    <row r="28" spans="1:29" x14ac:dyDescent="0.35">
      <c r="A28" s="8" t="s">
        <v>86</v>
      </c>
      <c r="B28" s="8" t="s">
        <v>90</v>
      </c>
      <c r="C28" s="22" t="s">
        <v>186</v>
      </c>
      <c r="D28" s="8" t="s">
        <v>51</v>
      </c>
      <c r="E28" s="6" t="s">
        <v>0</v>
      </c>
      <c r="F28" s="6">
        <f>_xlfn.IFNA(VLOOKUP(E28,'Scoring Matrix'!$B$3:$H$6,2,TRUE),0)</f>
        <v>10</v>
      </c>
      <c r="G28" s="6" t="s">
        <v>2</v>
      </c>
      <c r="H28" s="6">
        <f>_xlfn.IFNA(VLOOKUP(G28,'Scoring Matrix'!$B$3:$H$6,2,TRUE),0)</f>
        <v>6</v>
      </c>
      <c r="I28" s="4"/>
      <c r="J28" s="4">
        <f>_xlfn.IFNA(VLOOKUP(I28,'Scoring Matrix'!$B$3:$H$6,3,TRUE),0)</f>
        <v>0</v>
      </c>
      <c r="K28" s="4"/>
      <c r="L28" s="4">
        <f>_xlfn.IFNA(VLOOKUP(K28,'Scoring Matrix'!$B$3:$H$6,3,TRUE),0)</f>
        <v>0</v>
      </c>
      <c r="M28" s="6"/>
      <c r="N28" s="6">
        <f>_xlfn.IFNA(VLOOKUP(M28,'Scoring Matrix'!$B$3:$H$6,4,TRUE),0)</f>
        <v>0</v>
      </c>
      <c r="O28" s="6"/>
      <c r="P28" s="6">
        <f>_xlfn.IFNA(VLOOKUP(O28,'Scoring Matrix'!$B$3:$H$6,4,TRUE),0)</f>
        <v>0</v>
      </c>
      <c r="Q28" s="4"/>
      <c r="R28" s="4">
        <f>_xlfn.IFNA(VLOOKUP(Q28,'Scoring Matrix'!$B$3:$H$6,5,TRUE),0)</f>
        <v>0</v>
      </c>
      <c r="S28" s="4"/>
      <c r="T28" s="4">
        <f>_xlfn.IFNA(VLOOKUP(S28,'Scoring Matrix'!$B$3:$H$6,5,TRUE),0)</f>
        <v>0</v>
      </c>
      <c r="U28" s="6"/>
      <c r="V28" s="6">
        <f>_xlfn.IFNA(VLOOKUP(U28,'Scoring Matrix'!$B$3:$H$6,6,TRUE),0)</f>
        <v>0</v>
      </c>
      <c r="W28" s="6"/>
      <c r="X28" s="6">
        <f>_xlfn.IFNA(VLOOKUP(W28,'Scoring Matrix'!$B$3:$H$6,6,TRUE),0)</f>
        <v>0</v>
      </c>
      <c r="Y28" s="4"/>
      <c r="Z28" s="4">
        <f>_xlfn.IFNA(VLOOKUP(Y28,'Scoring Matrix'!$B$3:$H$6,7,TRUE),0)</f>
        <v>0</v>
      </c>
      <c r="AA28" s="4"/>
      <c r="AB28" s="4">
        <f>_xlfn.IFNA(VLOOKUP(AA28,'Scoring Matrix'!$B$3:$H$6,7,TRUE),0)</f>
        <v>0</v>
      </c>
      <c r="AC28" s="8">
        <f t="shared" si="0"/>
        <v>16</v>
      </c>
    </row>
    <row r="29" spans="1:29" x14ac:dyDescent="0.35">
      <c r="A29" s="8" t="s">
        <v>94</v>
      </c>
      <c r="B29" s="8"/>
      <c r="C29" s="22" t="s">
        <v>187</v>
      </c>
      <c r="D29" s="8" t="s">
        <v>57</v>
      </c>
      <c r="E29" s="6" t="s">
        <v>1</v>
      </c>
      <c r="F29" s="6">
        <f>_xlfn.IFNA(VLOOKUP(E29,'Scoring Matrix'!$B$3:$H$6,2,TRUE),0)</f>
        <v>8</v>
      </c>
      <c r="G29" s="6"/>
      <c r="H29" s="6">
        <f>_xlfn.IFNA(VLOOKUP(G29,'Scoring Matrix'!$B$3:$H$6,2,TRUE),0)</f>
        <v>0</v>
      </c>
      <c r="I29" s="4"/>
      <c r="J29" s="4">
        <f>_xlfn.IFNA(VLOOKUP(I29,'Scoring Matrix'!$B$3:$H$6,3,TRUE),0)</f>
        <v>0</v>
      </c>
      <c r="K29" s="4"/>
      <c r="L29" s="4">
        <f>_xlfn.IFNA(VLOOKUP(K29,'Scoring Matrix'!$B$3:$H$6,3,TRUE),0)</f>
        <v>0</v>
      </c>
      <c r="M29" s="6"/>
      <c r="N29" s="6">
        <f>_xlfn.IFNA(VLOOKUP(M29,'Scoring Matrix'!$B$3:$H$6,4,TRUE),0)</f>
        <v>0</v>
      </c>
      <c r="O29" s="6"/>
      <c r="P29" s="6">
        <f>_xlfn.IFNA(VLOOKUP(O29,'Scoring Matrix'!$B$3:$H$6,4,TRUE),0)</f>
        <v>0</v>
      </c>
      <c r="Q29" s="4"/>
      <c r="R29" s="4">
        <f>_xlfn.IFNA(VLOOKUP(Q29,'Scoring Matrix'!$B$3:$H$6,5,TRUE),0)</f>
        <v>0</v>
      </c>
      <c r="S29" s="4"/>
      <c r="T29" s="4">
        <f>_xlfn.IFNA(VLOOKUP(S29,'Scoring Matrix'!$B$3:$H$6,5,TRUE),0)</f>
        <v>0</v>
      </c>
      <c r="U29" s="6"/>
      <c r="V29" s="6">
        <f>_xlfn.IFNA(VLOOKUP(U29,'Scoring Matrix'!$B$3:$H$6,6,TRUE),0)</f>
        <v>0</v>
      </c>
      <c r="W29" s="6"/>
      <c r="X29" s="6">
        <f>_xlfn.IFNA(VLOOKUP(W29,'Scoring Matrix'!$B$3:$H$6,6,TRUE),0)</f>
        <v>0</v>
      </c>
      <c r="Y29" s="4"/>
      <c r="Z29" s="4">
        <f>_xlfn.IFNA(VLOOKUP(Y29,'Scoring Matrix'!$B$3:$H$6,7,TRUE),0)</f>
        <v>0</v>
      </c>
      <c r="AA29" s="4"/>
      <c r="AB29" s="4">
        <f>_xlfn.IFNA(VLOOKUP(AA29,'Scoring Matrix'!$B$3:$H$6,7,TRUE),0)</f>
        <v>0</v>
      </c>
      <c r="AC29" s="8">
        <f t="shared" si="0"/>
        <v>8</v>
      </c>
    </row>
    <row r="30" spans="1:29" x14ac:dyDescent="0.35">
      <c r="A30" s="8" t="s">
        <v>147</v>
      </c>
      <c r="B30" s="8"/>
      <c r="C30" s="22" t="s">
        <v>122</v>
      </c>
      <c r="D30" s="8" t="s">
        <v>52</v>
      </c>
      <c r="E30" s="6"/>
      <c r="F30" s="6">
        <f>_xlfn.IFNA(VLOOKUP(E30,'Scoring Matrix'!$B$3:$H$6,2,TRUE),0)</f>
        <v>0</v>
      </c>
      <c r="G30" s="6"/>
      <c r="H30" s="6">
        <f>_xlfn.IFNA(VLOOKUP(G30,'Scoring Matrix'!$B$3:$H$6,2,TRUE),0)</f>
        <v>0</v>
      </c>
      <c r="I30" s="4" t="s">
        <v>2</v>
      </c>
      <c r="J30" s="4">
        <f>_xlfn.IFNA(VLOOKUP(I30,'Scoring Matrix'!$B$3:$H$6,3,TRUE),0)</f>
        <v>2</v>
      </c>
      <c r="K30" s="4"/>
      <c r="L30" s="4">
        <f>_xlfn.IFNA(VLOOKUP(K30,'Scoring Matrix'!$B$3:$H$6,3,TRUE),0)</f>
        <v>0</v>
      </c>
      <c r="M30" s="6"/>
      <c r="N30" s="6">
        <f>_xlfn.IFNA(VLOOKUP(M30,'Scoring Matrix'!$B$3:$H$6,4,TRUE),0)</f>
        <v>0</v>
      </c>
      <c r="O30" s="6"/>
      <c r="P30" s="6">
        <f>_xlfn.IFNA(VLOOKUP(O30,'Scoring Matrix'!$B$3:$H$6,4,TRUE),0)</f>
        <v>0</v>
      </c>
      <c r="Q30" s="4"/>
      <c r="R30" s="4">
        <f>_xlfn.IFNA(VLOOKUP(Q30,'Scoring Matrix'!$B$3:$H$6,5,TRUE),0)</f>
        <v>0</v>
      </c>
      <c r="S30" s="4"/>
      <c r="T30" s="4">
        <f>_xlfn.IFNA(VLOOKUP(S30,'Scoring Matrix'!$B$3:$H$6,5,TRUE),0)</f>
        <v>0</v>
      </c>
      <c r="U30" s="6"/>
      <c r="V30" s="6">
        <f>_xlfn.IFNA(VLOOKUP(U30,'Scoring Matrix'!$B$3:$H$6,6,TRUE),0)</f>
        <v>0</v>
      </c>
      <c r="W30" s="6"/>
      <c r="X30" s="6">
        <f>_xlfn.IFNA(VLOOKUP(W30,'Scoring Matrix'!$B$3:$H$6,6,TRUE),0)</f>
        <v>0</v>
      </c>
      <c r="Y30" s="4"/>
      <c r="Z30" s="4">
        <f>_xlfn.IFNA(VLOOKUP(Y30,'Scoring Matrix'!$B$3:$H$6,7,TRUE),0)</f>
        <v>0</v>
      </c>
      <c r="AA30" s="4"/>
      <c r="AB30" s="4">
        <f>_xlfn.IFNA(VLOOKUP(AA30,'Scoring Matrix'!$B$3:$H$6,7,TRUE),0)</f>
        <v>0</v>
      </c>
      <c r="AC30" s="8">
        <f t="shared" si="0"/>
        <v>2</v>
      </c>
    </row>
    <row r="31" spans="1:29" x14ac:dyDescent="0.35">
      <c r="A31" s="8" t="s">
        <v>148</v>
      </c>
      <c r="B31" s="8" t="s">
        <v>90</v>
      </c>
      <c r="C31" s="22" t="s">
        <v>125</v>
      </c>
      <c r="D31" s="8" t="s">
        <v>54</v>
      </c>
      <c r="E31" s="6"/>
      <c r="F31" s="6">
        <f>_xlfn.IFNA(VLOOKUP(E31,'Scoring Matrix'!$B$3:$H$6,2,TRUE),0)</f>
        <v>0</v>
      </c>
      <c r="G31" s="6"/>
      <c r="H31" s="6">
        <f>_xlfn.IFNA(VLOOKUP(G31,'Scoring Matrix'!$B$3:$H$6,2,TRUE),0)</f>
        <v>0</v>
      </c>
      <c r="I31" s="4" t="s">
        <v>0</v>
      </c>
      <c r="J31" s="4">
        <f>_xlfn.IFNA(VLOOKUP(I31,'Scoring Matrix'!$B$3:$H$6,3,TRUE),0)</f>
        <v>5</v>
      </c>
      <c r="K31" s="4" t="s">
        <v>2</v>
      </c>
      <c r="L31" s="4">
        <f>_xlfn.IFNA(VLOOKUP(K31,'Scoring Matrix'!$B$3:$H$6,3,TRUE),0)</f>
        <v>2</v>
      </c>
      <c r="M31" s="6"/>
      <c r="N31" s="6">
        <f>_xlfn.IFNA(VLOOKUP(M31,'Scoring Matrix'!$B$3:$H$6,4,TRUE),0)</f>
        <v>0</v>
      </c>
      <c r="O31" s="6"/>
      <c r="P31" s="6">
        <f>_xlfn.IFNA(VLOOKUP(O31,'Scoring Matrix'!$B$3:$H$6,4,TRUE),0)</f>
        <v>0</v>
      </c>
      <c r="Q31" s="4"/>
      <c r="R31" s="4">
        <f>_xlfn.IFNA(VLOOKUP(Q31,'Scoring Matrix'!$B$3:$H$6,5,TRUE),0)</f>
        <v>0</v>
      </c>
      <c r="S31" s="4"/>
      <c r="T31" s="4">
        <f>_xlfn.IFNA(VLOOKUP(S31,'Scoring Matrix'!$B$3:$H$6,5,TRUE),0)</f>
        <v>0</v>
      </c>
      <c r="U31" s="6"/>
      <c r="V31" s="6">
        <f>_xlfn.IFNA(VLOOKUP(U31,'Scoring Matrix'!$B$3:$H$6,6,TRUE),0)</f>
        <v>0</v>
      </c>
      <c r="W31" s="6"/>
      <c r="X31" s="6">
        <f>_xlfn.IFNA(VLOOKUP(W31,'Scoring Matrix'!$B$3:$H$6,6,TRUE),0)</f>
        <v>0</v>
      </c>
      <c r="Y31" s="4"/>
      <c r="Z31" s="4">
        <f>_xlfn.IFNA(VLOOKUP(Y31,'Scoring Matrix'!$B$3:$H$6,7,TRUE),0)</f>
        <v>0</v>
      </c>
      <c r="AA31" s="4"/>
      <c r="AB31" s="4">
        <f>_xlfn.IFNA(VLOOKUP(AA31,'Scoring Matrix'!$B$3:$H$6,7,TRUE),0)</f>
        <v>0</v>
      </c>
      <c r="AC31" s="8">
        <f t="shared" si="0"/>
        <v>7</v>
      </c>
    </row>
    <row r="32" spans="1:29" x14ac:dyDescent="0.35">
      <c r="A32" s="8" t="s">
        <v>88</v>
      </c>
      <c r="B32" s="8" t="s">
        <v>90</v>
      </c>
      <c r="C32" s="22" t="s">
        <v>185</v>
      </c>
      <c r="D32" s="8" t="s">
        <v>51</v>
      </c>
      <c r="E32" s="6" t="s">
        <v>1</v>
      </c>
      <c r="F32" s="6">
        <f>_xlfn.IFNA(VLOOKUP(E32,'Scoring Matrix'!$B$3:$H$6,2,TRUE),0)</f>
        <v>8</v>
      </c>
      <c r="G32" s="6" t="s">
        <v>1</v>
      </c>
      <c r="H32" s="6">
        <f>_xlfn.IFNA(VLOOKUP(G32,'Scoring Matrix'!$B$3:$H$6,2,TRUE),0)</f>
        <v>8</v>
      </c>
      <c r="I32" s="4"/>
      <c r="J32" s="4">
        <f>_xlfn.IFNA(VLOOKUP(I32,'Scoring Matrix'!$B$3:$H$6,3,TRUE),0)</f>
        <v>0</v>
      </c>
      <c r="K32" s="4"/>
      <c r="L32" s="4">
        <f>_xlfn.IFNA(VLOOKUP(K32,'Scoring Matrix'!$B$3:$H$6,3,TRUE),0)</f>
        <v>0</v>
      </c>
      <c r="M32" s="6"/>
      <c r="N32" s="6">
        <f>_xlfn.IFNA(VLOOKUP(M32,'Scoring Matrix'!$B$3:$H$6,4,TRUE),0)</f>
        <v>0</v>
      </c>
      <c r="O32" s="6"/>
      <c r="P32" s="6">
        <f>_xlfn.IFNA(VLOOKUP(O32,'Scoring Matrix'!$B$3:$H$6,4,TRUE),0)</f>
        <v>0</v>
      </c>
      <c r="Q32" s="4"/>
      <c r="R32" s="4">
        <f>_xlfn.IFNA(VLOOKUP(Q32,'Scoring Matrix'!$B$3:$H$6,5,TRUE),0)</f>
        <v>0</v>
      </c>
      <c r="S32" s="4"/>
      <c r="T32" s="4">
        <f>_xlfn.IFNA(VLOOKUP(S32,'Scoring Matrix'!$B$3:$H$6,5,TRUE),0)</f>
        <v>0</v>
      </c>
      <c r="U32" s="6"/>
      <c r="V32" s="6">
        <f>_xlfn.IFNA(VLOOKUP(U32,'Scoring Matrix'!$B$3:$H$6,6,TRUE),0)</f>
        <v>0</v>
      </c>
      <c r="W32" s="6"/>
      <c r="X32" s="6">
        <f>_xlfn.IFNA(VLOOKUP(W32,'Scoring Matrix'!$B$3:$H$6,6,TRUE),0)</f>
        <v>0</v>
      </c>
      <c r="Y32" s="4"/>
      <c r="Z32" s="4">
        <f>_xlfn.IFNA(VLOOKUP(Y32,'Scoring Matrix'!$B$3:$H$6,7,TRUE),0)</f>
        <v>0</v>
      </c>
      <c r="AA32" s="4"/>
      <c r="AB32" s="4">
        <f>_xlfn.IFNA(VLOOKUP(AA32,'Scoring Matrix'!$B$3:$H$6,7,TRUE),0)</f>
        <v>0</v>
      </c>
      <c r="AC32" s="8">
        <f t="shared" si="0"/>
        <v>16</v>
      </c>
    </row>
    <row r="33" spans="1:29" x14ac:dyDescent="0.35">
      <c r="A33" s="8" t="s">
        <v>162</v>
      </c>
      <c r="B33" s="8" t="s">
        <v>89</v>
      </c>
      <c r="C33" s="22" t="s">
        <v>141</v>
      </c>
      <c r="D33" s="8" t="s">
        <v>52</v>
      </c>
      <c r="E33" s="6"/>
      <c r="F33" s="6">
        <f>_xlfn.IFNA(VLOOKUP(E33,'Scoring Matrix'!$B$3:$H$6,2,TRUE),0)</f>
        <v>0</v>
      </c>
      <c r="G33" s="6"/>
      <c r="H33" s="6">
        <f>_xlfn.IFNA(VLOOKUP(G33,'Scoring Matrix'!$B$3:$H$6,2,TRUE),0)</f>
        <v>0</v>
      </c>
      <c r="I33" s="4" t="s">
        <v>2</v>
      </c>
      <c r="J33" s="4">
        <f>_xlfn.IFNA(VLOOKUP(I33,'Scoring Matrix'!$B$3:$H$6,3,TRUE),0)</f>
        <v>2</v>
      </c>
      <c r="K33" s="4" t="s">
        <v>2</v>
      </c>
      <c r="L33" s="4">
        <f>_xlfn.IFNA(VLOOKUP(K33,'Scoring Matrix'!$B$3:$H$6,3,TRUE),0)</f>
        <v>2</v>
      </c>
      <c r="M33" s="6"/>
      <c r="N33" s="6">
        <f>_xlfn.IFNA(VLOOKUP(M33,'Scoring Matrix'!$B$3:$H$6,4,TRUE),0)</f>
        <v>0</v>
      </c>
      <c r="O33" s="6"/>
      <c r="P33" s="6">
        <f>_xlfn.IFNA(VLOOKUP(O33,'Scoring Matrix'!$B$3:$H$6,4,TRUE),0)</f>
        <v>0</v>
      </c>
      <c r="Q33" s="4"/>
      <c r="R33" s="4">
        <f>_xlfn.IFNA(VLOOKUP(Q33,'Scoring Matrix'!$B$3:$H$6,5,TRUE),0)</f>
        <v>0</v>
      </c>
      <c r="S33" s="4"/>
      <c r="T33" s="4">
        <f>_xlfn.IFNA(VLOOKUP(S33,'Scoring Matrix'!$B$3:$H$6,5,TRUE),0)</f>
        <v>0</v>
      </c>
      <c r="U33" s="6"/>
      <c r="V33" s="6">
        <f>_xlfn.IFNA(VLOOKUP(U33,'Scoring Matrix'!$B$3:$H$6,6,TRUE),0)</f>
        <v>0</v>
      </c>
      <c r="W33" s="6"/>
      <c r="X33" s="6">
        <f>_xlfn.IFNA(VLOOKUP(W33,'Scoring Matrix'!$B$3:$H$6,6,TRUE),0)</f>
        <v>0</v>
      </c>
      <c r="Y33" s="4"/>
      <c r="Z33" s="4">
        <f>_xlfn.IFNA(VLOOKUP(Y33,'Scoring Matrix'!$B$3:$H$6,7,TRUE),0)</f>
        <v>0</v>
      </c>
      <c r="AA33" s="4"/>
      <c r="AB33" s="4">
        <f>_xlfn.IFNA(VLOOKUP(AA33,'Scoring Matrix'!$B$3:$H$6,7,TRUE),0)</f>
        <v>0</v>
      </c>
      <c r="AC33" s="8">
        <f t="shared" si="0"/>
        <v>4</v>
      </c>
    </row>
    <row r="34" spans="1:29" x14ac:dyDescent="0.35">
      <c r="A34" s="8" t="s">
        <v>321</v>
      </c>
      <c r="B34" s="8"/>
      <c r="C34" s="22" t="s">
        <v>323</v>
      </c>
      <c r="D34" s="8"/>
      <c r="E34" s="6"/>
      <c r="F34" s="6">
        <f>_xlfn.IFNA(VLOOKUP(E34,'Scoring Matrix'!$B$3:$H$6,2,TRUE),0)</f>
        <v>0</v>
      </c>
      <c r="G34" s="6"/>
      <c r="H34" s="6">
        <f>_xlfn.IFNA(VLOOKUP(G34,'Scoring Matrix'!$B$3:$H$6,2,TRUE),0)</f>
        <v>0</v>
      </c>
      <c r="I34" s="4"/>
      <c r="J34" s="4">
        <f>_xlfn.IFNA(VLOOKUP(I34,'Scoring Matrix'!$B$3:$H$6,3,TRUE),0)</f>
        <v>0</v>
      </c>
      <c r="K34" s="4"/>
      <c r="L34" s="4">
        <f>_xlfn.IFNA(VLOOKUP(K34,'Scoring Matrix'!$B$3:$H$6,3,TRUE),0)</f>
        <v>0</v>
      </c>
      <c r="M34" s="6"/>
      <c r="N34" s="6">
        <f>_xlfn.IFNA(VLOOKUP(M34,'Scoring Matrix'!$B$3:$H$6,4,TRUE),0)</f>
        <v>0</v>
      </c>
      <c r="O34" s="6"/>
      <c r="P34" s="6">
        <f>_xlfn.IFNA(VLOOKUP(O34,'Scoring Matrix'!$B$3:$H$6,4,TRUE),0)</f>
        <v>0</v>
      </c>
      <c r="Q34" s="4"/>
      <c r="R34" s="4">
        <f>_xlfn.IFNA(VLOOKUP(Q34,'Scoring Matrix'!$B$3:$H$6,5,TRUE),0)</f>
        <v>0</v>
      </c>
      <c r="S34" s="4"/>
      <c r="T34" s="4">
        <f>_xlfn.IFNA(VLOOKUP(S34,'Scoring Matrix'!$B$3:$H$6,5,TRUE),0)</f>
        <v>0</v>
      </c>
      <c r="U34" s="6" t="s">
        <v>1</v>
      </c>
      <c r="V34" s="6">
        <f>_xlfn.IFNA(VLOOKUP(U34,'Scoring Matrix'!$B$3:$H$6,6,TRUE),0)</f>
        <v>3</v>
      </c>
      <c r="W34" s="6" t="s">
        <v>2</v>
      </c>
      <c r="X34" s="6">
        <f>_xlfn.IFNA(VLOOKUP(W34,'Scoring Matrix'!$B$3:$H$6,6,TRUE),0)</f>
        <v>2</v>
      </c>
      <c r="Y34" s="4"/>
      <c r="Z34" s="4">
        <f>_xlfn.IFNA(VLOOKUP(Y34,'Scoring Matrix'!$B$3:$H$6,7,TRUE),0)</f>
        <v>0</v>
      </c>
      <c r="AA34" s="4"/>
      <c r="AB34" s="4">
        <f>_xlfn.IFNA(VLOOKUP(AA34,'Scoring Matrix'!$B$3:$H$6,7,TRUE),0)</f>
        <v>0</v>
      </c>
      <c r="AC34" s="8">
        <f t="shared" si="0"/>
        <v>5</v>
      </c>
    </row>
    <row r="35" spans="1:29" x14ac:dyDescent="0.35">
      <c r="A35" s="8" t="s">
        <v>143</v>
      </c>
      <c r="B35" s="8" t="s">
        <v>90</v>
      </c>
      <c r="C35" s="22" t="s">
        <v>117</v>
      </c>
      <c r="D35" s="8" t="s">
        <v>57</v>
      </c>
      <c r="E35" s="6"/>
      <c r="F35" s="6">
        <f>_xlfn.IFNA(VLOOKUP(E35,'Scoring Matrix'!$B$3:$H$6,2,TRUE),0)</f>
        <v>0</v>
      </c>
      <c r="G35" s="6"/>
      <c r="H35" s="6">
        <f>_xlfn.IFNA(VLOOKUP(G35,'Scoring Matrix'!$B$3:$H$6,2,TRUE),0)</f>
        <v>0</v>
      </c>
      <c r="I35" s="4" t="s">
        <v>0</v>
      </c>
      <c r="J35" s="4">
        <f>_xlfn.IFNA(VLOOKUP(I35,'Scoring Matrix'!$B$3:$H$6,3,TRUE),0)</f>
        <v>5</v>
      </c>
      <c r="K35" s="4"/>
      <c r="L35" s="4">
        <f>_xlfn.IFNA(VLOOKUP(K35,'Scoring Matrix'!$B$3:$H$6,3,TRUE),0)</f>
        <v>0</v>
      </c>
      <c r="M35" s="6"/>
      <c r="N35" s="6">
        <f>_xlfn.IFNA(VLOOKUP(M35,'Scoring Matrix'!$B$3:$H$6,4,TRUE),0)</f>
        <v>0</v>
      </c>
      <c r="O35" s="6"/>
      <c r="P35" s="6">
        <f>_xlfn.IFNA(VLOOKUP(O35,'Scoring Matrix'!$B$3:$H$6,4,TRUE),0)</f>
        <v>0</v>
      </c>
      <c r="Q35" s="4"/>
      <c r="R35" s="4">
        <f>_xlfn.IFNA(VLOOKUP(Q35,'Scoring Matrix'!$B$3:$H$6,5,TRUE),0)</f>
        <v>0</v>
      </c>
      <c r="S35" s="4"/>
      <c r="T35" s="4">
        <f>_xlfn.IFNA(VLOOKUP(S35,'Scoring Matrix'!$B$3:$H$6,5,TRUE),0)</f>
        <v>0</v>
      </c>
      <c r="U35" s="6"/>
      <c r="V35" s="6">
        <f>_xlfn.IFNA(VLOOKUP(U35,'Scoring Matrix'!$B$3:$H$6,6,TRUE),0)</f>
        <v>0</v>
      </c>
      <c r="W35" s="6"/>
      <c r="X35" s="6">
        <f>_xlfn.IFNA(VLOOKUP(W35,'Scoring Matrix'!$B$3:$H$6,6,TRUE),0)</f>
        <v>0</v>
      </c>
      <c r="Y35" s="4"/>
      <c r="Z35" s="4">
        <f>_xlfn.IFNA(VLOOKUP(Y35,'Scoring Matrix'!$B$3:$H$6,7,TRUE),0)</f>
        <v>0</v>
      </c>
      <c r="AA35" s="4"/>
      <c r="AB35" s="4">
        <f>_xlfn.IFNA(VLOOKUP(AA35,'Scoring Matrix'!$B$3:$H$6,7,TRUE),0)</f>
        <v>0</v>
      </c>
      <c r="AC35" s="8">
        <f t="shared" si="0"/>
        <v>5</v>
      </c>
    </row>
  </sheetData>
  <sortState xmlns:xlrd2="http://schemas.microsoft.com/office/spreadsheetml/2017/richdata2" ref="A6:AC35">
    <sortCondition ref="A6:A35"/>
  </sortState>
  <mergeCells count="20">
    <mergeCell ref="G4:H4"/>
    <mergeCell ref="I4:J4"/>
    <mergeCell ref="E1:AB1"/>
    <mergeCell ref="E2:AB2"/>
    <mergeCell ref="M3:P3"/>
    <mergeCell ref="Q3:T3"/>
    <mergeCell ref="AA4:AB4"/>
    <mergeCell ref="M4:N4"/>
    <mergeCell ref="O4:P4"/>
    <mergeCell ref="Q4:R4"/>
    <mergeCell ref="S4:T4"/>
    <mergeCell ref="E4:F4"/>
    <mergeCell ref="E3:H3"/>
    <mergeCell ref="Y4:Z4"/>
    <mergeCell ref="U3:X3"/>
    <mergeCell ref="Y3:AB3"/>
    <mergeCell ref="I3:L3"/>
    <mergeCell ref="W4:X4"/>
    <mergeCell ref="U4:V4"/>
    <mergeCell ref="K4:L4"/>
  </mergeCells>
  <phoneticPr fontId="6" type="noConversion"/>
  <conditionalFormatting sqref="AC6:AC35">
    <cfRule type="top10" dxfId="9" priority="39" rank="1"/>
  </conditionalFormatting>
  <dataValidations count="2">
    <dataValidation type="list" allowBlank="1" showInputMessage="1" showErrorMessage="1" sqref="D6:D35" xr:uid="{162556AA-097A-42E9-92AD-DD2599F1C5CA}">
      <formula1>"Small Pony, Medium Pony, Large Pony, Small Galloway, Large Galloway, Small Hack, Large Hack "</formula1>
    </dataValidation>
    <dataValidation type="list" allowBlank="1" showInputMessage="1" showErrorMessage="1" sqref="B6:B35" xr:uid="{B55A6A5A-57E6-47C2-9B79-BD6E38F8AA29}">
      <formula1>"5 and Under 9 yrs, 9 and under 12 yrs"</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490836E-66C5-4F61-9318-587777371CFF}">
          <x14:formula1>
            <xm:f>'Scoring Matrix'!$B$4:$B$6</xm:f>
          </x14:formula1>
          <xm:sqref>Q6:Q35 M6:M35 S6:S35 O6:O35 G6:G35 E6:E35 K6:K35 I6:I35 AA6:AA35 W6:W35 Y6:Y35 U6:U35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CB982-0413-4B26-AB43-C9AE8638785C}">
  <dimension ref="A1:AC63"/>
  <sheetViews>
    <sheetView tabSelected="1" zoomScale="60" zoomScaleNormal="60" workbookViewId="0">
      <selection activeCell="C56" sqref="C56"/>
    </sheetView>
  </sheetViews>
  <sheetFormatPr defaultRowHeight="14.5" x14ac:dyDescent="0.35"/>
  <cols>
    <col min="1" max="1" width="18.26953125" customWidth="1"/>
    <col min="2" max="2" width="12.7265625" hidden="1" customWidth="1"/>
    <col min="3" max="3" width="25.08984375" customWidth="1"/>
    <col min="4" max="4" width="14.36328125" hidden="1" customWidth="1"/>
    <col min="5" max="5" width="12.81640625" customWidth="1"/>
    <col min="6" max="6" width="11.54296875" customWidth="1"/>
    <col min="7" max="7" width="12.81640625" customWidth="1"/>
    <col min="8" max="8" width="11.54296875" customWidth="1"/>
    <col min="9" max="9" width="12.81640625" customWidth="1"/>
    <col min="10" max="10" width="11.54296875" customWidth="1"/>
    <col min="11" max="11" width="12.81640625" customWidth="1"/>
    <col min="12" max="12" width="11.54296875" customWidth="1"/>
    <col min="13" max="13" width="12.81640625" customWidth="1"/>
    <col min="14" max="14" width="11.54296875" customWidth="1"/>
    <col min="15" max="15" width="12.81640625" customWidth="1"/>
    <col min="16" max="16" width="11.54296875" customWidth="1"/>
    <col min="17" max="17" width="12.81640625" customWidth="1"/>
    <col min="18" max="18" width="11.54296875" customWidth="1"/>
    <col min="19" max="19" width="12.81640625" customWidth="1"/>
    <col min="20" max="20" width="11.54296875" customWidth="1"/>
    <col min="21" max="21" width="12.81640625" customWidth="1"/>
    <col min="22" max="22" width="11.54296875" customWidth="1"/>
    <col min="23" max="23" width="12.81640625" customWidth="1"/>
    <col min="24" max="24" width="11.54296875" customWidth="1"/>
    <col min="25" max="25" width="12.81640625" customWidth="1"/>
    <col min="26" max="26" width="11.54296875" customWidth="1"/>
    <col min="27" max="27" width="12.81640625" bestFit="1" customWidth="1"/>
    <col min="28" max="28" width="11.54296875" bestFit="1" customWidth="1"/>
    <col min="29" max="29" width="8.1796875" bestFit="1" customWidth="1"/>
  </cols>
  <sheetData>
    <row r="1" spans="1:29" ht="20" thickBot="1" x14ac:dyDescent="0.5">
      <c r="E1" s="33" t="s">
        <v>25</v>
      </c>
      <c r="F1" s="33"/>
      <c r="G1" s="33"/>
      <c r="H1" s="33"/>
      <c r="I1" s="33"/>
      <c r="J1" s="33"/>
      <c r="K1" s="33"/>
      <c r="L1" s="33"/>
      <c r="M1" s="33"/>
      <c r="N1" s="33"/>
      <c r="O1" s="33"/>
      <c r="P1" s="33"/>
      <c r="Q1" s="33"/>
      <c r="R1" s="33"/>
      <c r="S1" s="33"/>
      <c r="T1" s="33"/>
      <c r="U1" s="33"/>
      <c r="V1" s="33"/>
      <c r="W1" s="33"/>
      <c r="X1" s="33"/>
      <c r="Y1" s="33"/>
      <c r="Z1" s="33"/>
      <c r="AA1" s="33"/>
      <c r="AB1" s="33"/>
    </row>
    <row r="2" spans="1:29" ht="15" thickTop="1" x14ac:dyDescent="0.35">
      <c r="E2" s="34" t="s">
        <v>26</v>
      </c>
      <c r="F2" s="35"/>
      <c r="G2" s="35"/>
      <c r="H2" s="35"/>
      <c r="I2" s="35"/>
      <c r="J2" s="35"/>
      <c r="K2" s="35"/>
      <c r="L2" s="35"/>
      <c r="M2" s="35"/>
      <c r="N2" s="35"/>
      <c r="O2" s="35"/>
      <c r="P2" s="35"/>
      <c r="Q2" s="35"/>
      <c r="R2" s="35"/>
      <c r="S2" s="35"/>
      <c r="T2" s="35"/>
      <c r="U2" s="35"/>
      <c r="V2" s="35"/>
      <c r="W2" s="35"/>
      <c r="X2" s="35"/>
      <c r="Y2" s="35"/>
      <c r="Z2" s="35"/>
      <c r="AA2" s="35"/>
      <c r="AB2" s="35"/>
    </row>
    <row r="3" spans="1:29" ht="29" customHeight="1" x14ac:dyDescent="0.35">
      <c r="E3" s="30" t="s">
        <v>5</v>
      </c>
      <c r="F3" s="30"/>
      <c r="G3" s="30"/>
      <c r="H3" s="30"/>
      <c r="I3" s="30" t="s">
        <v>6</v>
      </c>
      <c r="J3" s="30"/>
      <c r="K3" s="30"/>
      <c r="L3" s="30"/>
      <c r="M3" s="30" t="s">
        <v>3</v>
      </c>
      <c r="N3" s="30"/>
      <c r="O3" s="30"/>
      <c r="P3" s="30"/>
      <c r="Q3" s="30" t="s">
        <v>4</v>
      </c>
      <c r="R3" s="30"/>
      <c r="S3" s="30"/>
      <c r="T3" s="30"/>
      <c r="U3" s="30" t="s">
        <v>210</v>
      </c>
      <c r="V3" s="30"/>
      <c r="W3" s="30"/>
      <c r="X3" s="30"/>
      <c r="Y3" s="30" t="s">
        <v>211</v>
      </c>
      <c r="Z3" s="30"/>
      <c r="AA3" s="30"/>
      <c r="AB3" s="30"/>
    </row>
    <row r="4" spans="1:29" ht="53.5" customHeight="1" x14ac:dyDescent="0.35">
      <c r="E4" s="31" t="s">
        <v>18</v>
      </c>
      <c r="F4" s="31"/>
      <c r="G4" s="31" t="s">
        <v>16</v>
      </c>
      <c r="H4" s="31"/>
      <c r="I4" s="32" t="s">
        <v>18</v>
      </c>
      <c r="J4" s="32"/>
      <c r="K4" s="32" t="s">
        <v>16</v>
      </c>
      <c r="L4" s="32"/>
      <c r="M4" s="31" t="s">
        <v>18</v>
      </c>
      <c r="N4" s="31"/>
      <c r="O4" s="31" t="s">
        <v>16</v>
      </c>
      <c r="P4" s="31"/>
      <c r="Q4" s="32" t="s">
        <v>18</v>
      </c>
      <c r="R4" s="32"/>
      <c r="S4" s="32" t="s">
        <v>16</v>
      </c>
      <c r="T4" s="32"/>
      <c r="U4" s="31" t="s">
        <v>18</v>
      </c>
      <c r="V4" s="31"/>
      <c r="W4" s="31" t="s">
        <v>16</v>
      </c>
      <c r="X4" s="31"/>
      <c r="Y4" s="32" t="s">
        <v>18</v>
      </c>
      <c r="Z4" s="32"/>
      <c r="AA4" s="32" t="s">
        <v>16</v>
      </c>
      <c r="AB4" s="32"/>
    </row>
    <row r="5" spans="1:29" x14ac:dyDescent="0.35">
      <c r="A5" s="7" t="s">
        <v>7</v>
      </c>
      <c r="B5" s="7" t="s">
        <v>8</v>
      </c>
      <c r="C5" s="7" t="s">
        <v>17</v>
      </c>
      <c r="D5" s="7" t="s">
        <v>45</v>
      </c>
      <c r="E5" s="5" t="s">
        <v>10</v>
      </c>
      <c r="F5" s="5" t="s">
        <v>11</v>
      </c>
      <c r="G5" s="5" t="s">
        <v>10</v>
      </c>
      <c r="H5" s="5" t="s">
        <v>11</v>
      </c>
      <c r="I5" s="3" t="s">
        <v>10</v>
      </c>
      <c r="J5" s="3" t="s">
        <v>11</v>
      </c>
      <c r="K5" s="3" t="s">
        <v>10</v>
      </c>
      <c r="L5" s="3" t="s">
        <v>11</v>
      </c>
      <c r="M5" s="5" t="s">
        <v>10</v>
      </c>
      <c r="N5" s="5" t="s">
        <v>11</v>
      </c>
      <c r="O5" s="5" t="s">
        <v>10</v>
      </c>
      <c r="P5" s="5" t="s">
        <v>11</v>
      </c>
      <c r="Q5" s="3" t="s">
        <v>10</v>
      </c>
      <c r="R5" s="3" t="s">
        <v>11</v>
      </c>
      <c r="S5" s="3" t="s">
        <v>10</v>
      </c>
      <c r="T5" s="3" t="s">
        <v>11</v>
      </c>
      <c r="U5" s="5" t="s">
        <v>10</v>
      </c>
      <c r="V5" s="5" t="s">
        <v>11</v>
      </c>
      <c r="W5" s="5" t="s">
        <v>10</v>
      </c>
      <c r="X5" s="5" t="s">
        <v>11</v>
      </c>
      <c r="Y5" s="3" t="s">
        <v>10</v>
      </c>
      <c r="Z5" s="3" t="s">
        <v>11</v>
      </c>
      <c r="AA5" s="3" t="s">
        <v>10</v>
      </c>
      <c r="AB5" s="3" t="s">
        <v>11</v>
      </c>
      <c r="AC5" s="21" t="s">
        <v>20</v>
      </c>
    </row>
    <row r="6" spans="1:29" x14ac:dyDescent="0.35">
      <c r="A6" s="8" t="s">
        <v>81</v>
      </c>
      <c r="B6" s="8" t="s">
        <v>84</v>
      </c>
      <c r="C6" s="22" t="s">
        <v>124</v>
      </c>
      <c r="D6" s="8" t="s">
        <v>54</v>
      </c>
      <c r="E6" s="6" t="s">
        <v>0</v>
      </c>
      <c r="F6" s="6">
        <f>_xlfn.IFNA(VLOOKUP(E6,'Scoring Matrix'!$B$3:$H$6,2,TRUE),0)</f>
        <v>10</v>
      </c>
      <c r="G6" s="6" t="s">
        <v>2</v>
      </c>
      <c r="H6" s="6">
        <f>_xlfn.IFNA(VLOOKUP(G6,'Scoring Matrix'!$B$3:$H$6,2,TRUE),0)</f>
        <v>6</v>
      </c>
      <c r="I6" s="4" t="s">
        <v>0</v>
      </c>
      <c r="J6" s="4">
        <f>_xlfn.IFNA(VLOOKUP(I6,'Scoring Matrix'!$B$3:$H$6,3,TRUE),0)</f>
        <v>5</v>
      </c>
      <c r="K6" s="4" t="s">
        <v>2</v>
      </c>
      <c r="L6" s="4">
        <f>_xlfn.IFNA(VLOOKUP(K6,'Scoring Matrix'!$B$3:$H$6,3,TRUE),0)</f>
        <v>2</v>
      </c>
      <c r="M6" s="6"/>
      <c r="N6" s="6">
        <f>_xlfn.IFNA(VLOOKUP(M6,'Scoring Matrix'!$B$3:$H$6,4,TRUE),0)</f>
        <v>0</v>
      </c>
      <c r="O6" s="6"/>
      <c r="P6" s="6">
        <f>_xlfn.IFNA(VLOOKUP(O6,'Scoring Matrix'!$B$3:$H$6,4,TRUE),0)</f>
        <v>0</v>
      </c>
      <c r="Q6" s="4"/>
      <c r="R6" s="4">
        <f>_xlfn.IFNA(VLOOKUP(Q6,'Scoring Matrix'!$B$3:$H$6,5,TRUE),0)</f>
        <v>0</v>
      </c>
      <c r="S6" s="4"/>
      <c r="T6" s="4">
        <f>_xlfn.IFNA(VLOOKUP(S6,'Scoring Matrix'!$B$3:$H$6,5,TRUE),0)</f>
        <v>0</v>
      </c>
      <c r="U6" s="6"/>
      <c r="V6" s="6">
        <f>_xlfn.IFNA(VLOOKUP(U6,'Scoring Matrix'!$B$3:$H$6,6,TRUE),0)</f>
        <v>0</v>
      </c>
      <c r="W6" s="6"/>
      <c r="X6" s="6">
        <f>_xlfn.IFNA(VLOOKUP(W6,'Scoring Matrix'!$B$3:$H$6,6,TRUE),0)</f>
        <v>0</v>
      </c>
      <c r="Y6" s="4"/>
      <c r="Z6" s="4">
        <f>_xlfn.IFNA(VLOOKUP(Y6,'Scoring Matrix'!$B$3:$H$6,7,TRUE),0)</f>
        <v>0</v>
      </c>
      <c r="AA6" s="4"/>
      <c r="AB6" s="4">
        <f>_xlfn.IFNA(VLOOKUP(AA6,'Scoring Matrix'!$B$3:$H$6,7,TRUE),0)</f>
        <v>0</v>
      </c>
      <c r="AC6" s="8">
        <f t="shared" ref="AC6:AC37" si="0">SUM(F6,H6,J6,L6,V6,X6,Z6,AB6,N6,P6,R6,T6)</f>
        <v>23</v>
      </c>
    </row>
    <row r="7" spans="1:29" x14ac:dyDescent="0.35">
      <c r="A7" s="8" t="s">
        <v>81</v>
      </c>
      <c r="B7" s="8" t="s">
        <v>84</v>
      </c>
      <c r="C7" s="22" t="s">
        <v>179</v>
      </c>
      <c r="D7" s="8" t="s">
        <v>52</v>
      </c>
      <c r="E7" s="6" t="s">
        <v>1</v>
      </c>
      <c r="F7" s="6">
        <f>_xlfn.IFNA(VLOOKUP(E7,'Scoring Matrix'!$B$3:$H$6,2,TRUE),0)</f>
        <v>8</v>
      </c>
      <c r="G7" s="6" t="s">
        <v>2</v>
      </c>
      <c r="H7" s="6">
        <f>_xlfn.IFNA(VLOOKUP(G7,'Scoring Matrix'!$B$3:$H$6,2,TRUE),0)</f>
        <v>6</v>
      </c>
      <c r="I7" s="4"/>
      <c r="J7" s="4">
        <f>_xlfn.IFNA(VLOOKUP(I7,'Scoring Matrix'!$B$3:$H$6,3,TRUE),0)</f>
        <v>0</v>
      </c>
      <c r="K7" s="4" t="s">
        <v>2</v>
      </c>
      <c r="L7" s="4">
        <f>_xlfn.IFNA(VLOOKUP(K7,'Scoring Matrix'!$B$3:$H$6,3,TRUE),0)</f>
        <v>2</v>
      </c>
      <c r="M7" s="6"/>
      <c r="N7" s="6">
        <f>_xlfn.IFNA(VLOOKUP(M7,'Scoring Matrix'!$B$3:$H$6,4,TRUE),0)</f>
        <v>0</v>
      </c>
      <c r="O7" s="6"/>
      <c r="P7" s="6">
        <f>_xlfn.IFNA(VLOOKUP(O7,'Scoring Matrix'!$B$3:$H$6,4,TRUE),0)</f>
        <v>0</v>
      </c>
      <c r="Q7" s="4"/>
      <c r="R7" s="4">
        <f>_xlfn.IFNA(VLOOKUP(Q7,'Scoring Matrix'!$B$3:$H$6,5,TRUE),0)</f>
        <v>0</v>
      </c>
      <c r="S7" s="4"/>
      <c r="T7" s="4">
        <f>_xlfn.IFNA(VLOOKUP(S7,'Scoring Matrix'!$B$3:$H$6,5,TRUE),0)</f>
        <v>0</v>
      </c>
      <c r="U7" s="6"/>
      <c r="V7" s="6">
        <f>_xlfn.IFNA(VLOOKUP(U7,'Scoring Matrix'!$B$3:$H$6,6,TRUE),0)</f>
        <v>0</v>
      </c>
      <c r="W7" s="6"/>
      <c r="X7" s="6">
        <f>_xlfn.IFNA(VLOOKUP(W7,'Scoring Matrix'!$B$3:$H$6,6,TRUE),0)</f>
        <v>0</v>
      </c>
      <c r="Y7" s="4"/>
      <c r="Z7" s="4">
        <f>_xlfn.IFNA(VLOOKUP(Y7,'Scoring Matrix'!$B$3:$H$6,7,TRUE),0)</f>
        <v>0</v>
      </c>
      <c r="AA7" s="4"/>
      <c r="AB7" s="4">
        <f>_xlfn.IFNA(VLOOKUP(AA7,'Scoring Matrix'!$B$3:$H$6,7,TRUE),0)</f>
        <v>0</v>
      </c>
      <c r="AC7" s="8">
        <f t="shared" si="0"/>
        <v>16</v>
      </c>
    </row>
    <row r="8" spans="1:29" x14ac:dyDescent="0.35">
      <c r="A8" s="8" t="s">
        <v>81</v>
      </c>
      <c r="B8" s="8" t="s">
        <v>84</v>
      </c>
      <c r="C8" s="22" t="s">
        <v>119</v>
      </c>
      <c r="D8" s="8" t="s">
        <v>51</v>
      </c>
      <c r="E8" s="6"/>
      <c r="F8" s="6">
        <f>_xlfn.IFNA(VLOOKUP(E8,'Scoring Matrix'!$B$3:$H$6,2,TRUE),0)</f>
        <v>0</v>
      </c>
      <c r="G8" s="6" t="s">
        <v>2</v>
      </c>
      <c r="H8" s="6">
        <f>_xlfn.IFNA(VLOOKUP(G8,'Scoring Matrix'!$B$3:$H$6,2,TRUE),0)</f>
        <v>6</v>
      </c>
      <c r="I8" s="4" t="s">
        <v>2</v>
      </c>
      <c r="J8" s="4">
        <f>_xlfn.IFNA(VLOOKUP(I8,'Scoring Matrix'!$B$3:$H$6,3,TRUE),0)</f>
        <v>2</v>
      </c>
      <c r="K8" s="4" t="s">
        <v>2</v>
      </c>
      <c r="L8" s="4">
        <f>_xlfn.IFNA(VLOOKUP(K8,'Scoring Matrix'!$B$3:$H$6,3,TRUE),0)</f>
        <v>2</v>
      </c>
      <c r="M8" s="6"/>
      <c r="N8" s="6">
        <f>_xlfn.IFNA(VLOOKUP(M8,'Scoring Matrix'!$B$3:$H$6,4,TRUE),0)</f>
        <v>0</v>
      </c>
      <c r="O8" s="6"/>
      <c r="P8" s="6">
        <f>_xlfn.IFNA(VLOOKUP(O8,'Scoring Matrix'!$B$3:$H$6,4,TRUE),0)</f>
        <v>0</v>
      </c>
      <c r="Q8" s="4"/>
      <c r="R8" s="4">
        <f>_xlfn.IFNA(VLOOKUP(Q8,'Scoring Matrix'!$B$3:$H$6,5,TRUE),0)</f>
        <v>0</v>
      </c>
      <c r="S8" s="4"/>
      <c r="T8" s="4">
        <f>_xlfn.IFNA(VLOOKUP(S8,'Scoring Matrix'!$B$3:$H$6,5,TRUE),0)</f>
        <v>0</v>
      </c>
      <c r="U8" s="6"/>
      <c r="V8" s="6">
        <f>_xlfn.IFNA(VLOOKUP(U8,'Scoring Matrix'!$B$3:$H$6,6,TRUE),0)</f>
        <v>0</v>
      </c>
      <c r="W8" s="6"/>
      <c r="X8" s="6">
        <f>_xlfn.IFNA(VLOOKUP(W8,'Scoring Matrix'!$B$3:$H$6,6,TRUE),0)</f>
        <v>0</v>
      </c>
      <c r="Y8" s="4"/>
      <c r="Z8" s="4">
        <f>_xlfn.IFNA(VLOOKUP(Y8,'Scoring Matrix'!$B$3:$H$6,7,TRUE),0)</f>
        <v>0</v>
      </c>
      <c r="AA8" s="4"/>
      <c r="AB8" s="4">
        <f>_xlfn.IFNA(VLOOKUP(AA8,'Scoring Matrix'!$B$3:$H$6,7,TRUE),0)</f>
        <v>0</v>
      </c>
      <c r="AC8" s="8">
        <f t="shared" si="0"/>
        <v>10</v>
      </c>
    </row>
    <row r="9" spans="1:29" x14ac:dyDescent="0.35">
      <c r="A9" s="8" t="s">
        <v>81</v>
      </c>
      <c r="B9" s="8" t="s">
        <v>84</v>
      </c>
      <c r="C9" s="8" t="s">
        <v>232</v>
      </c>
      <c r="D9" s="8" t="s">
        <v>57</v>
      </c>
      <c r="E9" s="6"/>
      <c r="F9" s="6">
        <f>_xlfn.IFNA(VLOOKUP(E9,'Scoring Matrix'!$B$3:$H$6,2,TRUE),0)</f>
        <v>0</v>
      </c>
      <c r="G9" s="6" t="s">
        <v>2</v>
      </c>
      <c r="H9" s="6">
        <f>_xlfn.IFNA(VLOOKUP(G9,'Scoring Matrix'!$B$3:$H$6,2,TRUE),0)</f>
        <v>6</v>
      </c>
      <c r="I9" s="4"/>
      <c r="J9" s="4">
        <f>_xlfn.IFNA(VLOOKUP(I9,'Scoring Matrix'!$B$3:$H$6,3,TRUE),0)</f>
        <v>0</v>
      </c>
      <c r="K9" s="4" t="s">
        <v>2</v>
      </c>
      <c r="L9" s="4">
        <f>_xlfn.IFNA(VLOOKUP(K9,'Scoring Matrix'!$B$3:$H$6,3,TRUE),0)</f>
        <v>2</v>
      </c>
      <c r="M9" s="6" t="s">
        <v>2</v>
      </c>
      <c r="N9" s="6">
        <f>_xlfn.IFNA(VLOOKUP(M9,'Scoring Matrix'!$B$3:$H$6,4,TRUE),0)</f>
        <v>6</v>
      </c>
      <c r="O9" s="6"/>
      <c r="P9" s="6">
        <f>_xlfn.IFNA(VLOOKUP(O9,'Scoring Matrix'!$B$3:$H$6,4,TRUE),0)</f>
        <v>0</v>
      </c>
      <c r="Q9" s="4"/>
      <c r="R9" s="4">
        <f>_xlfn.IFNA(VLOOKUP(Q9,'Scoring Matrix'!$B$3:$H$6,5,TRUE),0)</f>
        <v>0</v>
      </c>
      <c r="S9" s="4"/>
      <c r="T9" s="4">
        <f>_xlfn.IFNA(VLOOKUP(S9,'Scoring Matrix'!$B$3:$H$6,5,TRUE),0)</f>
        <v>0</v>
      </c>
      <c r="U9" s="6"/>
      <c r="V9" s="6">
        <f>_xlfn.IFNA(VLOOKUP(U9,'Scoring Matrix'!$B$3:$H$6,6,TRUE),0)</f>
        <v>0</v>
      </c>
      <c r="W9" s="6"/>
      <c r="X9" s="6">
        <f>_xlfn.IFNA(VLOOKUP(W9,'Scoring Matrix'!$B$3:$H$6,6,TRUE),0)</f>
        <v>0</v>
      </c>
      <c r="Y9" s="4"/>
      <c r="Z9" s="4">
        <f>_xlfn.IFNA(VLOOKUP(Y9,'Scoring Matrix'!$B$3:$H$6,7,TRUE),0)</f>
        <v>0</v>
      </c>
      <c r="AA9" s="4"/>
      <c r="AB9" s="4">
        <f>_xlfn.IFNA(VLOOKUP(AA9,'Scoring Matrix'!$B$3:$H$6,7,TRUE),0)</f>
        <v>0</v>
      </c>
      <c r="AC9" s="8">
        <f t="shared" si="0"/>
        <v>14</v>
      </c>
    </row>
    <row r="10" spans="1:29" x14ac:dyDescent="0.35">
      <c r="A10" s="8" t="s">
        <v>80</v>
      </c>
      <c r="B10" s="8" t="s">
        <v>84</v>
      </c>
      <c r="C10" s="22" t="s">
        <v>178</v>
      </c>
      <c r="D10" s="8" t="s">
        <v>54</v>
      </c>
      <c r="E10" s="6" t="s">
        <v>2</v>
      </c>
      <c r="F10" s="6">
        <f>_xlfn.IFNA(VLOOKUP(E10,'Scoring Matrix'!$B$3:$H$6,2,TRUE),0)</f>
        <v>6</v>
      </c>
      <c r="G10" s="6" t="s">
        <v>1</v>
      </c>
      <c r="H10" s="6">
        <f>_xlfn.IFNA(VLOOKUP(G10,'Scoring Matrix'!$B$3:$H$6,2,TRUE),0)</f>
        <v>8</v>
      </c>
      <c r="I10" s="4"/>
      <c r="J10" s="4">
        <f>_xlfn.IFNA(VLOOKUP(I10,'Scoring Matrix'!$B$3:$H$6,3,TRUE),0)</f>
        <v>0</v>
      </c>
      <c r="K10" s="4"/>
      <c r="L10" s="4">
        <f>_xlfn.IFNA(VLOOKUP(K10,'Scoring Matrix'!$B$3:$H$6,3,TRUE),0)</f>
        <v>0</v>
      </c>
      <c r="M10" s="6"/>
      <c r="N10" s="6">
        <f>_xlfn.IFNA(VLOOKUP(M10,'Scoring Matrix'!$B$3:$H$6,4,TRUE),0)</f>
        <v>0</v>
      </c>
      <c r="O10" s="6"/>
      <c r="P10" s="6">
        <f>_xlfn.IFNA(VLOOKUP(O10,'Scoring Matrix'!$B$3:$H$6,4,TRUE),0)</f>
        <v>0</v>
      </c>
      <c r="Q10" s="4"/>
      <c r="R10" s="4">
        <f>_xlfn.IFNA(VLOOKUP(Q10,'Scoring Matrix'!$B$3:$H$6,5,TRUE),0)</f>
        <v>0</v>
      </c>
      <c r="S10" s="4"/>
      <c r="T10" s="4">
        <f>_xlfn.IFNA(VLOOKUP(S10,'Scoring Matrix'!$B$3:$H$6,5,TRUE),0)</f>
        <v>0</v>
      </c>
      <c r="U10" s="6"/>
      <c r="V10" s="6">
        <f>_xlfn.IFNA(VLOOKUP(U10,'Scoring Matrix'!$B$3:$H$6,6,TRUE),0)</f>
        <v>0</v>
      </c>
      <c r="W10" s="6"/>
      <c r="X10" s="6">
        <f>_xlfn.IFNA(VLOOKUP(W10,'Scoring Matrix'!$B$3:$H$6,6,TRUE),0)</f>
        <v>0</v>
      </c>
      <c r="Y10" s="4"/>
      <c r="Z10" s="4">
        <f>_xlfn.IFNA(VLOOKUP(Y10,'Scoring Matrix'!$B$3:$H$6,7,TRUE),0)</f>
        <v>0</v>
      </c>
      <c r="AA10" s="4"/>
      <c r="AB10" s="4">
        <f>_xlfn.IFNA(VLOOKUP(AA10,'Scoring Matrix'!$B$3:$H$6,7,TRUE),0)</f>
        <v>0</v>
      </c>
      <c r="AC10" s="8">
        <f t="shared" si="0"/>
        <v>14</v>
      </c>
    </row>
    <row r="11" spans="1:29" x14ac:dyDescent="0.35">
      <c r="A11" s="8" t="s">
        <v>80</v>
      </c>
      <c r="B11" s="8" t="s">
        <v>84</v>
      </c>
      <c r="C11" s="22" t="s">
        <v>68</v>
      </c>
      <c r="D11" s="8" t="s">
        <v>51</v>
      </c>
      <c r="E11" s="6" t="s">
        <v>0</v>
      </c>
      <c r="F11" s="6">
        <f>_xlfn.IFNA(VLOOKUP(E11,'Scoring Matrix'!$B$3:$H$6,2,TRUE),0)</f>
        <v>10</v>
      </c>
      <c r="G11" s="6" t="s">
        <v>1</v>
      </c>
      <c r="H11" s="6">
        <f>_xlfn.IFNA(VLOOKUP(G11,'Scoring Matrix'!$B$3:$H$6,2,TRUE),0)</f>
        <v>8</v>
      </c>
      <c r="I11" s="4"/>
      <c r="J11" s="4">
        <f>_xlfn.IFNA(VLOOKUP(I11,'Scoring Matrix'!$B$3:$H$6,3,TRUE),0)</f>
        <v>0</v>
      </c>
      <c r="K11" s="4"/>
      <c r="L11" s="4">
        <f>_xlfn.IFNA(VLOOKUP(K11,'Scoring Matrix'!$B$3:$H$6,3,TRUE),0)</f>
        <v>0</v>
      </c>
      <c r="M11" s="6"/>
      <c r="N11" s="6">
        <f>_xlfn.IFNA(VLOOKUP(M11,'Scoring Matrix'!$B$3:$H$6,4,TRUE),0)</f>
        <v>0</v>
      </c>
      <c r="O11" s="6"/>
      <c r="P11" s="6">
        <f>_xlfn.IFNA(VLOOKUP(O11,'Scoring Matrix'!$B$3:$H$6,4,TRUE),0)</f>
        <v>0</v>
      </c>
      <c r="Q11" s="4"/>
      <c r="R11" s="4">
        <f>_xlfn.IFNA(VLOOKUP(Q11,'Scoring Matrix'!$B$3:$H$6,5,TRUE),0)</f>
        <v>0</v>
      </c>
      <c r="S11" s="4"/>
      <c r="T11" s="4">
        <f>_xlfn.IFNA(VLOOKUP(S11,'Scoring Matrix'!$B$3:$H$6,5,TRUE),0)</f>
        <v>0</v>
      </c>
      <c r="U11" s="6"/>
      <c r="V11" s="6">
        <f>_xlfn.IFNA(VLOOKUP(U11,'Scoring Matrix'!$B$3:$H$6,6,TRUE),0)</f>
        <v>0</v>
      </c>
      <c r="W11" s="6"/>
      <c r="X11" s="6">
        <f>_xlfn.IFNA(VLOOKUP(W11,'Scoring Matrix'!$B$3:$H$6,6,TRUE),0)</f>
        <v>0</v>
      </c>
      <c r="Y11" s="4"/>
      <c r="Z11" s="4">
        <f>_xlfn.IFNA(VLOOKUP(Y11,'Scoring Matrix'!$B$3:$H$6,7,TRUE),0)</f>
        <v>0</v>
      </c>
      <c r="AA11" s="4"/>
      <c r="AB11" s="4">
        <f>_xlfn.IFNA(VLOOKUP(AA11,'Scoring Matrix'!$B$3:$H$6,7,TRUE),0)</f>
        <v>0</v>
      </c>
      <c r="AC11" s="8">
        <f t="shared" si="0"/>
        <v>18</v>
      </c>
    </row>
    <row r="12" spans="1:29" x14ac:dyDescent="0.35">
      <c r="A12" s="8" t="s">
        <v>80</v>
      </c>
      <c r="B12" s="8" t="s">
        <v>84</v>
      </c>
      <c r="C12" s="8" t="s">
        <v>231</v>
      </c>
      <c r="D12" s="8" t="s">
        <v>57</v>
      </c>
      <c r="E12" s="6"/>
      <c r="F12" s="6">
        <f>_xlfn.IFNA(VLOOKUP(E12,'Scoring Matrix'!$B$3:$H$6,2,TRUE),0)</f>
        <v>0</v>
      </c>
      <c r="G12" s="6" t="s">
        <v>1</v>
      </c>
      <c r="H12" s="6">
        <f>_xlfn.IFNA(VLOOKUP(G12,'Scoring Matrix'!$B$3:$H$6,2,TRUE),0)</f>
        <v>8</v>
      </c>
      <c r="I12" s="4"/>
      <c r="J12" s="4">
        <f>_xlfn.IFNA(VLOOKUP(I12,'Scoring Matrix'!$B$3:$H$6,3,TRUE),0)</f>
        <v>0</v>
      </c>
      <c r="K12" s="4"/>
      <c r="L12" s="4">
        <f>_xlfn.IFNA(VLOOKUP(K12,'Scoring Matrix'!$B$3:$H$6,3,TRUE),0)</f>
        <v>0</v>
      </c>
      <c r="M12" s="6" t="s">
        <v>1</v>
      </c>
      <c r="N12" s="6">
        <f>_xlfn.IFNA(VLOOKUP(M12,'Scoring Matrix'!$B$3:$H$6,4,TRUE),0)</f>
        <v>8</v>
      </c>
      <c r="O12" s="6"/>
      <c r="P12" s="6">
        <f>_xlfn.IFNA(VLOOKUP(O12,'Scoring Matrix'!$B$3:$H$6,4,TRUE),0)</f>
        <v>0</v>
      </c>
      <c r="Q12" s="4"/>
      <c r="R12" s="4">
        <f>_xlfn.IFNA(VLOOKUP(Q12,'Scoring Matrix'!$B$3:$H$6,5,TRUE),0)</f>
        <v>0</v>
      </c>
      <c r="S12" s="4"/>
      <c r="T12" s="4">
        <f>_xlfn.IFNA(VLOOKUP(S12,'Scoring Matrix'!$B$3:$H$6,5,TRUE),0)</f>
        <v>0</v>
      </c>
      <c r="U12" s="6"/>
      <c r="V12" s="6">
        <f>_xlfn.IFNA(VLOOKUP(U12,'Scoring Matrix'!$B$3:$H$6,6,TRUE),0)</f>
        <v>0</v>
      </c>
      <c r="W12" s="6"/>
      <c r="X12" s="6">
        <f>_xlfn.IFNA(VLOOKUP(W12,'Scoring Matrix'!$B$3:$H$6,6,TRUE),0)</f>
        <v>0</v>
      </c>
      <c r="Y12" s="4"/>
      <c r="Z12" s="4">
        <f>_xlfn.IFNA(VLOOKUP(Y12,'Scoring Matrix'!$B$3:$H$6,7,TRUE),0)</f>
        <v>0</v>
      </c>
      <c r="AA12" s="4"/>
      <c r="AB12" s="4">
        <f>_xlfn.IFNA(VLOOKUP(AA12,'Scoring Matrix'!$B$3:$H$6,7,TRUE),0)</f>
        <v>0</v>
      </c>
      <c r="AC12" s="8">
        <f t="shared" si="0"/>
        <v>16</v>
      </c>
    </row>
    <row r="13" spans="1:29" x14ac:dyDescent="0.35">
      <c r="A13" s="8" t="s">
        <v>153</v>
      </c>
      <c r="B13" s="8" t="s">
        <v>83</v>
      </c>
      <c r="C13" s="22" t="s">
        <v>131</v>
      </c>
      <c r="D13" s="8" t="s">
        <v>56</v>
      </c>
      <c r="E13" s="6"/>
      <c r="F13" s="6">
        <f>_xlfn.IFNA(VLOOKUP(E13,'Scoring Matrix'!$B$3:$H$6,2,TRUE),0)</f>
        <v>0</v>
      </c>
      <c r="G13" s="6"/>
      <c r="H13" s="6">
        <f>_xlfn.IFNA(VLOOKUP(G13,'Scoring Matrix'!$B$3:$H$6,2,TRUE),0)</f>
        <v>0</v>
      </c>
      <c r="I13" s="4" t="s">
        <v>1</v>
      </c>
      <c r="J13" s="4">
        <f>_xlfn.IFNA(VLOOKUP(I13,'Scoring Matrix'!$B$3:$H$6,3,TRUE),0)</f>
        <v>3</v>
      </c>
      <c r="K13" s="4"/>
      <c r="L13" s="4">
        <f>_xlfn.IFNA(VLOOKUP(K13,'Scoring Matrix'!$B$3:$H$6,3,TRUE),0)</f>
        <v>0</v>
      </c>
      <c r="M13" s="6"/>
      <c r="N13" s="6">
        <f>_xlfn.IFNA(VLOOKUP(M13,'Scoring Matrix'!$B$3:$H$6,4,TRUE),0)</f>
        <v>0</v>
      </c>
      <c r="O13" s="6"/>
      <c r="P13" s="6">
        <f>_xlfn.IFNA(VLOOKUP(O13,'Scoring Matrix'!$B$3:$H$6,4,TRUE),0)</f>
        <v>0</v>
      </c>
      <c r="Q13" s="4"/>
      <c r="R13" s="4">
        <f>_xlfn.IFNA(VLOOKUP(Q13,'Scoring Matrix'!$B$3:$H$6,5,TRUE),0)</f>
        <v>0</v>
      </c>
      <c r="S13" s="4"/>
      <c r="T13" s="4">
        <f>_xlfn.IFNA(VLOOKUP(S13,'Scoring Matrix'!$B$3:$H$6,5,TRUE),0)</f>
        <v>0</v>
      </c>
      <c r="U13" s="6"/>
      <c r="V13" s="6">
        <f>_xlfn.IFNA(VLOOKUP(U13,'Scoring Matrix'!$B$3:$H$6,6,TRUE),0)</f>
        <v>0</v>
      </c>
      <c r="W13" s="6"/>
      <c r="X13" s="6">
        <f>_xlfn.IFNA(VLOOKUP(W13,'Scoring Matrix'!$B$3:$H$6,6,TRUE),0)</f>
        <v>0</v>
      </c>
      <c r="Y13" s="4"/>
      <c r="Z13" s="4">
        <f>_xlfn.IFNA(VLOOKUP(Y13,'Scoring Matrix'!$B$3:$H$6,7,TRUE),0)</f>
        <v>0</v>
      </c>
      <c r="AA13" s="4"/>
      <c r="AB13" s="4">
        <f>_xlfn.IFNA(VLOOKUP(AA13,'Scoring Matrix'!$B$3:$H$6,7,TRUE),0)</f>
        <v>0</v>
      </c>
      <c r="AC13" s="8">
        <f t="shared" si="0"/>
        <v>3</v>
      </c>
    </row>
    <row r="14" spans="1:29" x14ac:dyDescent="0.35">
      <c r="A14" s="8" t="s">
        <v>165</v>
      </c>
      <c r="B14" s="8" t="s">
        <v>84</v>
      </c>
      <c r="C14" s="22" t="s">
        <v>167</v>
      </c>
      <c r="D14" s="8" t="s">
        <v>55</v>
      </c>
      <c r="E14" s="6"/>
      <c r="F14" s="6">
        <f>_xlfn.IFNA(VLOOKUP(E14,'Scoring Matrix'!$B$3:$H$6,2,TRUE),0)</f>
        <v>0</v>
      </c>
      <c r="G14" s="6"/>
      <c r="H14" s="6">
        <f>_xlfn.IFNA(VLOOKUP(G14,'Scoring Matrix'!$B$3:$H$6,2,TRUE),0)</f>
        <v>0</v>
      </c>
      <c r="I14" s="4" t="s">
        <v>2</v>
      </c>
      <c r="J14" s="4">
        <f>_xlfn.IFNA(VLOOKUP(I14,'Scoring Matrix'!$B$3:$H$6,3,TRUE),0)</f>
        <v>2</v>
      </c>
      <c r="K14" s="4"/>
      <c r="L14" s="4">
        <f>_xlfn.IFNA(VLOOKUP(K14,'Scoring Matrix'!$B$3:$H$6,3,TRUE),0)</f>
        <v>0</v>
      </c>
      <c r="M14" s="6"/>
      <c r="N14" s="6">
        <f>_xlfn.IFNA(VLOOKUP(M14,'Scoring Matrix'!$B$3:$H$6,4,TRUE),0)</f>
        <v>0</v>
      </c>
      <c r="O14" s="6"/>
      <c r="P14" s="6">
        <f>_xlfn.IFNA(VLOOKUP(O14,'Scoring Matrix'!$B$3:$H$6,4,TRUE),0)</f>
        <v>0</v>
      </c>
      <c r="Q14" s="4"/>
      <c r="R14" s="4">
        <f>_xlfn.IFNA(VLOOKUP(Q14,'Scoring Matrix'!$B$3:$H$6,5,TRUE),0)</f>
        <v>0</v>
      </c>
      <c r="S14" s="4"/>
      <c r="T14" s="4">
        <f>_xlfn.IFNA(VLOOKUP(S14,'Scoring Matrix'!$B$3:$H$6,5,TRUE),0)</f>
        <v>0</v>
      </c>
      <c r="U14" s="6"/>
      <c r="V14" s="6">
        <f>_xlfn.IFNA(VLOOKUP(U14,'Scoring Matrix'!$B$3:$H$6,6,TRUE),0)</f>
        <v>0</v>
      </c>
      <c r="W14" s="6"/>
      <c r="X14" s="6">
        <f>_xlfn.IFNA(VLOOKUP(W14,'Scoring Matrix'!$B$3:$H$6,6,TRUE),0)</f>
        <v>0</v>
      </c>
      <c r="Y14" s="4"/>
      <c r="Z14" s="4">
        <f>_xlfn.IFNA(VLOOKUP(Y14,'Scoring Matrix'!$B$3:$H$6,7,TRUE),0)</f>
        <v>0</v>
      </c>
      <c r="AA14" s="4"/>
      <c r="AB14" s="4">
        <f>_xlfn.IFNA(VLOOKUP(AA14,'Scoring Matrix'!$B$3:$H$6,7,TRUE),0)</f>
        <v>0</v>
      </c>
      <c r="AC14" s="8">
        <f t="shared" si="0"/>
        <v>2</v>
      </c>
    </row>
    <row r="15" spans="1:29" x14ac:dyDescent="0.35">
      <c r="A15" s="8" t="s">
        <v>82</v>
      </c>
      <c r="B15" s="8" t="s">
        <v>84</v>
      </c>
      <c r="C15" s="22" t="s">
        <v>123</v>
      </c>
      <c r="D15" s="8" t="s">
        <v>53</v>
      </c>
      <c r="E15" s="6" t="s">
        <v>0</v>
      </c>
      <c r="F15" s="6">
        <f>_xlfn.IFNA(VLOOKUP(E15,'Scoring Matrix'!$B$3:$H$6,2,TRUE),0)</f>
        <v>10</v>
      </c>
      <c r="G15" s="6" t="s">
        <v>0</v>
      </c>
      <c r="H15" s="6">
        <f>_xlfn.IFNA(VLOOKUP(G15,'Scoring Matrix'!$B$3:$H$6,2,TRUE),0)</f>
        <v>10</v>
      </c>
      <c r="I15" s="4" t="s">
        <v>0</v>
      </c>
      <c r="J15" s="4">
        <f>_xlfn.IFNA(VLOOKUP(I15,'Scoring Matrix'!$B$3:$H$6,3,TRUE),0)</f>
        <v>5</v>
      </c>
      <c r="K15" s="4" t="s">
        <v>0</v>
      </c>
      <c r="L15" s="4">
        <f>_xlfn.IFNA(VLOOKUP(K15,'Scoring Matrix'!$B$3:$H$6,3,TRUE),0)</f>
        <v>5</v>
      </c>
      <c r="M15" s="6" t="s">
        <v>1</v>
      </c>
      <c r="N15" s="6">
        <f>_xlfn.IFNA(VLOOKUP(M15,'Scoring Matrix'!$B$3:$H$6,4,TRUE),0)</f>
        <v>8</v>
      </c>
      <c r="O15" s="6" t="s">
        <v>1</v>
      </c>
      <c r="P15" s="6">
        <f>_xlfn.IFNA(VLOOKUP(O15,'Scoring Matrix'!$B$3:$H$6,4,TRUE),0)</f>
        <v>8</v>
      </c>
      <c r="Q15" s="4"/>
      <c r="R15" s="4">
        <f>_xlfn.IFNA(VLOOKUP(Q15,'Scoring Matrix'!$B$3:$H$6,5,TRUE),0)</f>
        <v>0</v>
      </c>
      <c r="S15" s="4"/>
      <c r="T15" s="4">
        <f>_xlfn.IFNA(VLOOKUP(S15,'Scoring Matrix'!$B$3:$H$6,5,TRUE),0)</f>
        <v>0</v>
      </c>
      <c r="U15" s="6" t="s">
        <v>1</v>
      </c>
      <c r="V15" s="6">
        <f>_xlfn.IFNA(VLOOKUP(U15,'Scoring Matrix'!$B$3:$H$6,6,TRUE),0)</f>
        <v>3</v>
      </c>
      <c r="W15" s="6" t="s">
        <v>1</v>
      </c>
      <c r="X15" s="6">
        <f>_xlfn.IFNA(VLOOKUP(W15,'Scoring Matrix'!$B$3:$H$6,6,TRUE),0)</f>
        <v>3</v>
      </c>
      <c r="Y15" s="4"/>
      <c r="Z15" s="4">
        <f>_xlfn.IFNA(VLOOKUP(Y15,'Scoring Matrix'!$B$3:$H$6,7,TRUE),0)</f>
        <v>0</v>
      </c>
      <c r="AA15" s="4"/>
      <c r="AB15" s="4">
        <f>_xlfn.IFNA(VLOOKUP(AA15,'Scoring Matrix'!$B$3:$H$6,7,TRUE),0)</f>
        <v>0</v>
      </c>
      <c r="AC15" s="8">
        <f t="shared" si="0"/>
        <v>52</v>
      </c>
    </row>
    <row r="16" spans="1:29" x14ac:dyDescent="0.35">
      <c r="A16" s="8" t="s">
        <v>82</v>
      </c>
      <c r="B16" s="8" t="s">
        <v>84</v>
      </c>
      <c r="C16" s="22" t="s">
        <v>175</v>
      </c>
      <c r="D16" s="8" t="s">
        <v>53</v>
      </c>
      <c r="E16" s="6"/>
      <c r="F16" s="6">
        <f>_xlfn.IFNA(VLOOKUP(E16,'Scoring Matrix'!$B$3:$H$6,2,TRUE),0)</f>
        <v>0</v>
      </c>
      <c r="G16" s="6" t="s">
        <v>0</v>
      </c>
      <c r="H16" s="6">
        <f>_xlfn.IFNA(VLOOKUP(G16,'Scoring Matrix'!$B$3:$H$6,2,TRUE),0)</f>
        <v>10</v>
      </c>
      <c r="I16" s="4" t="s">
        <v>1</v>
      </c>
      <c r="J16" s="4">
        <f>_xlfn.IFNA(VLOOKUP(I16,'Scoring Matrix'!$B$3:$H$6,3,TRUE),0)</f>
        <v>3</v>
      </c>
      <c r="K16" s="4" t="s">
        <v>0</v>
      </c>
      <c r="L16" s="4">
        <f>_xlfn.IFNA(VLOOKUP(K16,'Scoring Matrix'!$B$3:$H$6,3,TRUE),0)</f>
        <v>5</v>
      </c>
      <c r="M16" s="6"/>
      <c r="N16" s="6">
        <f>_xlfn.IFNA(VLOOKUP(M16,'Scoring Matrix'!$B$3:$H$6,4,TRUE),0)</f>
        <v>0</v>
      </c>
      <c r="O16" s="6" t="s">
        <v>1</v>
      </c>
      <c r="P16" s="6">
        <f>_xlfn.IFNA(VLOOKUP(O16,'Scoring Matrix'!$B$3:$H$6,4,TRUE),0)</f>
        <v>8</v>
      </c>
      <c r="Q16" s="4"/>
      <c r="R16" s="4">
        <f>_xlfn.IFNA(VLOOKUP(Q16,'Scoring Matrix'!$B$3:$H$6,5,TRUE),0)</f>
        <v>0</v>
      </c>
      <c r="S16" s="4"/>
      <c r="T16" s="4">
        <f>_xlfn.IFNA(VLOOKUP(S16,'Scoring Matrix'!$B$3:$H$6,5,TRUE),0)</f>
        <v>0</v>
      </c>
      <c r="U16" s="6"/>
      <c r="V16" s="6">
        <f>_xlfn.IFNA(VLOOKUP(U16,'Scoring Matrix'!$B$3:$H$6,6,TRUE),0)</f>
        <v>0</v>
      </c>
      <c r="W16" s="6" t="s">
        <v>1</v>
      </c>
      <c r="X16" s="6">
        <f>_xlfn.IFNA(VLOOKUP(W16,'Scoring Matrix'!$B$3:$H$6,6,TRUE),0)</f>
        <v>3</v>
      </c>
      <c r="Y16" s="4"/>
      <c r="Z16" s="4">
        <f>_xlfn.IFNA(VLOOKUP(Y16,'Scoring Matrix'!$B$3:$H$6,7,TRUE),0)</f>
        <v>0</v>
      </c>
      <c r="AA16" s="4"/>
      <c r="AB16" s="4">
        <f>_xlfn.IFNA(VLOOKUP(AA16,'Scoring Matrix'!$B$3:$H$6,7,TRUE),0)</f>
        <v>0</v>
      </c>
      <c r="AC16" s="8">
        <f t="shared" si="0"/>
        <v>29</v>
      </c>
    </row>
    <row r="17" spans="1:29" x14ac:dyDescent="0.35">
      <c r="A17" s="8" t="s">
        <v>82</v>
      </c>
      <c r="B17" s="8" t="s">
        <v>84</v>
      </c>
      <c r="C17" s="8" t="s">
        <v>219</v>
      </c>
      <c r="D17" s="8" t="s">
        <v>51</v>
      </c>
      <c r="E17" s="6"/>
      <c r="F17" s="6">
        <f>_xlfn.IFNA(VLOOKUP(E17,'Scoring Matrix'!$B$3:$H$6,2,TRUE),0)</f>
        <v>0</v>
      </c>
      <c r="G17" s="6" t="s">
        <v>0</v>
      </c>
      <c r="H17" s="6">
        <f>_xlfn.IFNA(VLOOKUP(G17,'Scoring Matrix'!$B$3:$H$6,2,TRUE),0)</f>
        <v>10</v>
      </c>
      <c r="I17" s="4"/>
      <c r="J17" s="4">
        <f>_xlfn.IFNA(VLOOKUP(I17,'Scoring Matrix'!$B$3:$H$6,3,TRUE),0)</f>
        <v>0</v>
      </c>
      <c r="K17" s="4" t="s">
        <v>0</v>
      </c>
      <c r="L17" s="4">
        <f>_xlfn.IFNA(VLOOKUP(K17,'Scoring Matrix'!$B$3:$H$6,3,TRUE),0)</f>
        <v>5</v>
      </c>
      <c r="M17" s="6" t="s">
        <v>1</v>
      </c>
      <c r="N17" s="6">
        <f>_xlfn.IFNA(VLOOKUP(M17,'Scoring Matrix'!$B$3:$H$6,4,TRUE),0)</f>
        <v>8</v>
      </c>
      <c r="O17" s="6" t="s">
        <v>1</v>
      </c>
      <c r="P17" s="6">
        <f>_xlfn.IFNA(VLOOKUP(O17,'Scoring Matrix'!$B$3:$H$6,4,TRUE),0)</f>
        <v>8</v>
      </c>
      <c r="Q17" s="4"/>
      <c r="R17" s="4">
        <f>_xlfn.IFNA(VLOOKUP(Q17,'Scoring Matrix'!$B$3:$H$6,5,TRUE),0)</f>
        <v>0</v>
      </c>
      <c r="S17" s="4"/>
      <c r="T17" s="4">
        <f>_xlfn.IFNA(VLOOKUP(S17,'Scoring Matrix'!$B$3:$H$6,5,TRUE),0)</f>
        <v>0</v>
      </c>
      <c r="U17" s="6"/>
      <c r="V17" s="6">
        <f>_xlfn.IFNA(VLOOKUP(U17,'Scoring Matrix'!$B$3:$H$6,6,TRUE),0)</f>
        <v>0</v>
      </c>
      <c r="W17" s="6" t="s">
        <v>1</v>
      </c>
      <c r="X17" s="6">
        <f>_xlfn.IFNA(VLOOKUP(W17,'Scoring Matrix'!$B$3:$H$6,6,TRUE),0)</f>
        <v>3</v>
      </c>
      <c r="Y17" s="4"/>
      <c r="Z17" s="4">
        <f>_xlfn.IFNA(VLOOKUP(Y17,'Scoring Matrix'!$B$3:$H$6,7,TRUE),0)</f>
        <v>0</v>
      </c>
      <c r="AA17" s="4"/>
      <c r="AB17" s="4">
        <f>_xlfn.IFNA(VLOOKUP(AA17,'Scoring Matrix'!$B$3:$H$6,7,TRUE),0)</f>
        <v>0</v>
      </c>
      <c r="AC17" s="8">
        <f t="shared" si="0"/>
        <v>34</v>
      </c>
    </row>
    <row r="18" spans="1:29" x14ac:dyDescent="0.35">
      <c r="A18" s="8" t="s">
        <v>82</v>
      </c>
      <c r="B18" s="8" t="s">
        <v>84</v>
      </c>
      <c r="C18" s="8" t="s">
        <v>221</v>
      </c>
      <c r="D18" s="8" t="s">
        <v>52</v>
      </c>
      <c r="E18" s="6"/>
      <c r="F18" s="6">
        <f>_xlfn.IFNA(VLOOKUP(E18,'Scoring Matrix'!$B$3:$H$6,2,TRUE),0)</f>
        <v>0</v>
      </c>
      <c r="G18" s="6" t="s">
        <v>0</v>
      </c>
      <c r="H18" s="6">
        <f>_xlfn.IFNA(VLOOKUP(G18,'Scoring Matrix'!$B$3:$H$6,2,TRUE),0)</f>
        <v>10</v>
      </c>
      <c r="I18" s="4"/>
      <c r="J18" s="4">
        <f>_xlfn.IFNA(VLOOKUP(I18,'Scoring Matrix'!$B$3:$H$6,3,TRUE),0)</f>
        <v>0</v>
      </c>
      <c r="K18" s="4" t="s">
        <v>0</v>
      </c>
      <c r="L18" s="4">
        <f>_xlfn.IFNA(VLOOKUP(K18,'Scoring Matrix'!$B$3:$H$6,3,TRUE),0)</f>
        <v>5</v>
      </c>
      <c r="M18" s="6" t="s">
        <v>2</v>
      </c>
      <c r="N18" s="6">
        <f>_xlfn.IFNA(VLOOKUP(M18,'Scoring Matrix'!$B$3:$H$6,4,TRUE),0)</f>
        <v>6</v>
      </c>
      <c r="O18" s="6" t="s">
        <v>1</v>
      </c>
      <c r="P18" s="6">
        <f>_xlfn.IFNA(VLOOKUP(O18,'Scoring Matrix'!$B$3:$H$6,4,TRUE),0)</f>
        <v>8</v>
      </c>
      <c r="Q18" s="4"/>
      <c r="R18" s="4">
        <f>_xlfn.IFNA(VLOOKUP(Q18,'Scoring Matrix'!$B$3:$H$6,5,TRUE),0)</f>
        <v>0</v>
      </c>
      <c r="S18" s="4"/>
      <c r="T18" s="4">
        <f>_xlfn.IFNA(VLOOKUP(S18,'Scoring Matrix'!$B$3:$H$6,5,TRUE),0)</f>
        <v>0</v>
      </c>
      <c r="U18" s="6"/>
      <c r="V18" s="6">
        <f>_xlfn.IFNA(VLOOKUP(U18,'Scoring Matrix'!$B$3:$H$6,6,TRUE),0)</f>
        <v>0</v>
      </c>
      <c r="W18" s="6" t="s">
        <v>1</v>
      </c>
      <c r="X18" s="6">
        <f>_xlfn.IFNA(VLOOKUP(W18,'Scoring Matrix'!$B$3:$H$6,6,TRUE),0)</f>
        <v>3</v>
      </c>
      <c r="Y18" s="4"/>
      <c r="Z18" s="4">
        <f>_xlfn.IFNA(VLOOKUP(Y18,'Scoring Matrix'!$B$3:$H$6,7,TRUE),0)</f>
        <v>0</v>
      </c>
      <c r="AA18" s="4"/>
      <c r="AB18" s="4">
        <f>_xlfn.IFNA(VLOOKUP(AA18,'Scoring Matrix'!$B$3:$H$6,7,TRUE),0)</f>
        <v>0</v>
      </c>
      <c r="AC18" s="8">
        <f t="shared" si="0"/>
        <v>32</v>
      </c>
    </row>
    <row r="19" spans="1:29" x14ac:dyDescent="0.35">
      <c r="A19" s="8" t="s">
        <v>82</v>
      </c>
      <c r="B19" s="8"/>
      <c r="C19" s="8" t="s">
        <v>131</v>
      </c>
      <c r="D19" s="8"/>
      <c r="E19" s="6"/>
      <c r="F19" s="6">
        <f>_xlfn.IFNA(VLOOKUP(E19,'Scoring Matrix'!$B$3:$H$6,2,TRUE),0)</f>
        <v>0</v>
      </c>
      <c r="G19" s="6" t="s">
        <v>0</v>
      </c>
      <c r="H19" s="6">
        <f>_xlfn.IFNA(VLOOKUP(G19,'Scoring Matrix'!$B$3:$H$6,2,TRUE),0)</f>
        <v>10</v>
      </c>
      <c r="I19" s="4"/>
      <c r="J19" s="4">
        <f>_xlfn.IFNA(VLOOKUP(I19,'Scoring Matrix'!$B$3:$H$6,3,TRUE),0)</f>
        <v>0</v>
      </c>
      <c r="K19" s="4" t="s">
        <v>0</v>
      </c>
      <c r="L19" s="4">
        <f>_xlfn.IFNA(VLOOKUP(K19,'Scoring Matrix'!$B$3:$H$6,3,TRUE),0)</f>
        <v>5</v>
      </c>
      <c r="M19" s="6"/>
      <c r="N19" s="6">
        <f>_xlfn.IFNA(VLOOKUP(M19,'Scoring Matrix'!$B$3:$H$6,4,TRUE),0)</f>
        <v>0</v>
      </c>
      <c r="O19" s="6" t="s">
        <v>1</v>
      </c>
      <c r="P19" s="6">
        <f>_xlfn.IFNA(VLOOKUP(O19,'Scoring Matrix'!$B$3:$H$6,4,TRUE),0)</f>
        <v>8</v>
      </c>
      <c r="Q19" s="4"/>
      <c r="R19" s="4">
        <f>_xlfn.IFNA(VLOOKUP(Q19,'Scoring Matrix'!$B$3:$H$6,5,TRUE),0)</f>
        <v>0</v>
      </c>
      <c r="S19" s="4"/>
      <c r="T19" s="4">
        <f>_xlfn.IFNA(VLOOKUP(S19,'Scoring Matrix'!$B$3:$H$6,5,TRUE),0)</f>
        <v>0</v>
      </c>
      <c r="U19" s="6" t="s">
        <v>0</v>
      </c>
      <c r="V19" s="6">
        <f>_xlfn.IFNA(VLOOKUP(U19,'Scoring Matrix'!$B$3:$H$6,6,TRUE),0)</f>
        <v>5</v>
      </c>
      <c r="W19" s="6" t="s">
        <v>1</v>
      </c>
      <c r="X19" s="6">
        <f>_xlfn.IFNA(VLOOKUP(W19,'Scoring Matrix'!$B$3:$H$6,6,TRUE),0)</f>
        <v>3</v>
      </c>
      <c r="Y19" s="4"/>
      <c r="Z19" s="4">
        <f>_xlfn.IFNA(VLOOKUP(Y19,'Scoring Matrix'!$B$3:$H$6,7,TRUE),0)</f>
        <v>0</v>
      </c>
      <c r="AA19" s="4"/>
      <c r="AB19" s="4">
        <f>_xlfn.IFNA(VLOOKUP(AA19,'Scoring Matrix'!$B$3:$H$6,7,TRUE),0)</f>
        <v>0</v>
      </c>
      <c r="AC19" s="8">
        <f t="shared" si="0"/>
        <v>31</v>
      </c>
    </row>
    <row r="20" spans="1:29" x14ac:dyDescent="0.35">
      <c r="A20" s="8" t="s">
        <v>92</v>
      </c>
      <c r="B20" s="8" t="s">
        <v>84</v>
      </c>
      <c r="C20" s="22" t="s">
        <v>65</v>
      </c>
      <c r="D20" s="8" t="s">
        <v>54</v>
      </c>
      <c r="E20" s="6" t="s">
        <v>0</v>
      </c>
      <c r="F20" s="6">
        <f>_xlfn.IFNA(VLOOKUP(E20,'Scoring Matrix'!$B$3:$H$6,2,TRUE),0)</f>
        <v>10</v>
      </c>
      <c r="G20" s="6"/>
      <c r="H20" s="6">
        <f>_xlfn.IFNA(VLOOKUP(G20,'Scoring Matrix'!$B$3:$H$6,2,TRUE),0)</f>
        <v>0</v>
      </c>
      <c r="I20" s="4"/>
      <c r="J20" s="4">
        <f>_xlfn.IFNA(VLOOKUP(I20,'Scoring Matrix'!$B$3:$H$6,3,TRUE),0)</f>
        <v>0</v>
      </c>
      <c r="K20" s="4"/>
      <c r="L20" s="4">
        <f>_xlfn.IFNA(VLOOKUP(K20,'Scoring Matrix'!$B$3:$H$6,3,TRUE),0)</f>
        <v>0</v>
      </c>
      <c r="M20" s="6"/>
      <c r="N20" s="6">
        <f>_xlfn.IFNA(VLOOKUP(M20,'Scoring Matrix'!$B$3:$H$6,4,TRUE),0)</f>
        <v>0</v>
      </c>
      <c r="O20" s="6"/>
      <c r="P20" s="6">
        <f>_xlfn.IFNA(VLOOKUP(O20,'Scoring Matrix'!$B$3:$H$6,4,TRUE),0)</f>
        <v>0</v>
      </c>
      <c r="Q20" s="4"/>
      <c r="R20" s="4">
        <f>_xlfn.IFNA(VLOOKUP(Q20,'Scoring Matrix'!$B$3:$H$6,5,TRUE),0)</f>
        <v>0</v>
      </c>
      <c r="S20" s="4"/>
      <c r="T20" s="4">
        <f>_xlfn.IFNA(VLOOKUP(S20,'Scoring Matrix'!$B$3:$H$6,5,TRUE),0)</f>
        <v>0</v>
      </c>
      <c r="U20" s="6"/>
      <c r="V20" s="6">
        <f>_xlfn.IFNA(VLOOKUP(U20,'Scoring Matrix'!$B$3:$H$6,6,TRUE),0)</f>
        <v>0</v>
      </c>
      <c r="W20" s="6"/>
      <c r="X20" s="6">
        <f>_xlfn.IFNA(VLOOKUP(W20,'Scoring Matrix'!$B$3:$H$6,6,TRUE),0)</f>
        <v>0</v>
      </c>
      <c r="Y20" s="4"/>
      <c r="Z20" s="4">
        <f>_xlfn.IFNA(VLOOKUP(Y20,'Scoring Matrix'!$B$3:$H$6,7,TRUE),0)</f>
        <v>0</v>
      </c>
      <c r="AA20" s="4"/>
      <c r="AB20" s="4">
        <f>_xlfn.IFNA(VLOOKUP(AA20,'Scoring Matrix'!$B$3:$H$6,7,TRUE),0)</f>
        <v>0</v>
      </c>
      <c r="AC20" s="8">
        <f t="shared" si="0"/>
        <v>10</v>
      </c>
    </row>
    <row r="21" spans="1:29" x14ac:dyDescent="0.35">
      <c r="A21" s="8" t="s">
        <v>92</v>
      </c>
      <c r="B21" s="8" t="s">
        <v>84</v>
      </c>
      <c r="C21" s="22" t="s">
        <v>168</v>
      </c>
      <c r="D21" s="8" t="s">
        <v>52</v>
      </c>
      <c r="E21" s="6"/>
      <c r="F21" s="6">
        <f>_xlfn.IFNA(VLOOKUP(E21,'Scoring Matrix'!$B$3:$H$6,2,TRUE),0)</f>
        <v>0</v>
      </c>
      <c r="G21" s="6"/>
      <c r="H21" s="6">
        <f>_xlfn.IFNA(VLOOKUP(G21,'Scoring Matrix'!$B$3:$H$6,2,TRUE),0)</f>
        <v>0</v>
      </c>
      <c r="I21" s="4" t="s">
        <v>0</v>
      </c>
      <c r="J21" s="4">
        <f>_xlfn.IFNA(VLOOKUP(I21,'Scoring Matrix'!$B$3:$H$6,3,TRUE),0)</f>
        <v>5</v>
      </c>
      <c r="K21" s="4"/>
      <c r="L21" s="4">
        <f>_xlfn.IFNA(VLOOKUP(K21,'Scoring Matrix'!$B$3:$H$6,3,TRUE),0)</f>
        <v>0</v>
      </c>
      <c r="M21" s="6" t="s">
        <v>1</v>
      </c>
      <c r="N21" s="6">
        <f>_xlfn.IFNA(VLOOKUP(M21,'Scoring Matrix'!$B$3:$H$6,4,TRUE),0)</f>
        <v>8</v>
      </c>
      <c r="O21" s="6"/>
      <c r="P21" s="6">
        <f>_xlfn.IFNA(VLOOKUP(O21,'Scoring Matrix'!$B$3:$H$6,4,TRUE),0)</f>
        <v>0</v>
      </c>
      <c r="Q21" s="4"/>
      <c r="R21" s="4">
        <f>_xlfn.IFNA(VLOOKUP(Q21,'Scoring Matrix'!$B$3:$H$6,5,TRUE),0)</f>
        <v>0</v>
      </c>
      <c r="S21" s="4"/>
      <c r="T21" s="4">
        <f>_xlfn.IFNA(VLOOKUP(S21,'Scoring Matrix'!$B$3:$H$6,5,TRUE),0)</f>
        <v>0</v>
      </c>
      <c r="U21" s="6"/>
      <c r="V21" s="6">
        <f>_xlfn.IFNA(VLOOKUP(U21,'Scoring Matrix'!$B$3:$H$6,6,TRUE),0)</f>
        <v>0</v>
      </c>
      <c r="W21" s="6"/>
      <c r="X21" s="6">
        <f>_xlfn.IFNA(VLOOKUP(W21,'Scoring Matrix'!$B$3:$H$6,6,TRUE),0)</f>
        <v>0</v>
      </c>
      <c r="Y21" s="4"/>
      <c r="Z21" s="4">
        <f>_xlfn.IFNA(VLOOKUP(Y21,'Scoring Matrix'!$B$3:$H$6,7,TRUE),0)</f>
        <v>0</v>
      </c>
      <c r="AA21" s="4"/>
      <c r="AB21" s="4">
        <f>_xlfn.IFNA(VLOOKUP(AA21,'Scoring Matrix'!$B$3:$H$6,7,TRUE),0)</f>
        <v>0</v>
      </c>
      <c r="AC21" s="8">
        <f t="shared" si="0"/>
        <v>13</v>
      </c>
    </row>
    <row r="22" spans="1:29" x14ac:dyDescent="0.35">
      <c r="A22" s="8" t="s">
        <v>92</v>
      </c>
      <c r="B22" s="8" t="s">
        <v>84</v>
      </c>
      <c r="C22" s="22" t="s">
        <v>169</v>
      </c>
      <c r="D22" s="8" t="s">
        <v>51</v>
      </c>
      <c r="E22" s="6"/>
      <c r="F22" s="6">
        <f>_xlfn.IFNA(VLOOKUP(E22,'Scoring Matrix'!$B$3:$H$6,2,TRUE),0)</f>
        <v>0</v>
      </c>
      <c r="G22" s="6"/>
      <c r="H22" s="6">
        <f>_xlfn.IFNA(VLOOKUP(G22,'Scoring Matrix'!$B$3:$H$6,2,TRUE),0)</f>
        <v>0</v>
      </c>
      <c r="I22" s="4" t="s">
        <v>2</v>
      </c>
      <c r="J22" s="4">
        <f>_xlfn.IFNA(VLOOKUP(I22,'Scoring Matrix'!$B$3:$H$6,3,TRUE),0)</f>
        <v>2</v>
      </c>
      <c r="K22" s="4"/>
      <c r="L22" s="4">
        <f>_xlfn.IFNA(VLOOKUP(K22,'Scoring Matrix'!$B$3:$H$6,3,TRUE),0)</f>
        <v>0</v>
      </c>
      <c r="M22" s="6"/>
      <c r="N22" s="6">
        <f>_xlfn.IFNA(VLOOKUP(M22,'Scoring Matrix'!$B$3:$H$6,4,TRUE),0)</f>
        <v>0</v>
      </c>
      <c r="O22" s="6"/>
      <c r="P22" s="6">
        <f>_xlfn.IFNA(VLOOKUP(O22,'Scoring Matrix'!$B$3:$H$6,4,TRUE),0)</f>
        <v>0</v>
      </c>
      <c r="Q22" s="4"/>
      <c r="R22" s="4">
        <f>_xlfn.IFNA(VLOOKUP(Q22,'Scoring Matrix'!$B$3:$H$6,5,TRUE),0)</f>
        <v>0</v>
      </c>
      <c r="S22" s="4"/>
      <c r="T22" s="4">
        <f>_xlfn.IFNA(VLOOKUP(S22,'Scoring Matrix'!$B$3:$H$6,5,TRUE),0)</f>
        <v>0</v>
      </c>
      <c r="U22" s="6"/>
      <c r="V22" s="6">
        <f>_xlfn.IFNA(VLOOKUP(U22,'Scoring Matrix'!$B$3:$H$6,6,TRUE),0)</f>
        <v>0</v>
      </c>
      <c r="W22" s="6"/>
      <c r="X22" s="6">
        <f>_xlfn.IFNA(VLOOKUP(W22,'Scoring Matrix'!$B$3:$H$6,6,TRUE),0)</f>
        <v>0</v>
      </c>
      <c r="Y22" s="4"/>
      <c r="Z22" s="4">
        <f>_xlfn.IFNA(VLOOKUP(Y22,'Scoring Matrix'!$B$3:$H$6,7,TRUE),0)</f>
        <v>0</v>
      </c>
      <c r="AA22" s="4"/>
      <c r="AB22" s="4">
        <f>_xlfn.IFNA(VLOOKUP(AA22,'Scoring Matrix'!$B$3:$H$6,7,TRUE),0)</f>
        <v>0</v>
      </c>
      <c r="AC22" s="8">
        <f t="shared" si="0"/>
        <v>2</v>
      </c>
    </row>
    <row r="23" spans="1:29" x14ac:dyDescent="0.35">
      <c r="A23" s="8" t="s">
        <v>92</v>
      </c>
      <c r="B23" s="8"/>
      <c r="C23" s="8" t="s">
        <v>214</v>
      </c>
      <c r="D23" s="8" t="s">
        <v>54</v>
      </c>
      <c r="E23" s="6"/>
      <c r="F23" s="6">
        <f>_xlfn.IFNA(VLOOKUP(E23,'Scoring Matrix'!$B$3:$H$6,2,TRUE),0)</f>
        <v>0</v>
      </c>
      <c r="G23" s="6"/>
      <c r="H23" s="6">
        <f>_xlfn.IFNA(VLOOKUP(G23,'Scoring Matrix'!$B$3:$H$6,2,TRUE),0)</f>
        <v>0</v>
      </c>
      <c r="I23" s="4"/>
      <c r="J23" s="4">
        <f>_xlfn.IFNA(VLOOKUP(I23,'Scoring Matrix'!$B$3:$H$6,3,TRUE),0)</f>
        <v>0</v>
      </c>
      <c r="K23" s="4"/>
      <c r="L23" s="4">
        <f>_xlfn.IFNA(VLOOKUP(K23,'Scoring Matrix'!$B$3:$H$6,3,TRUE),0)</f>
        <v>0</v>
      </c>
      <c r="M23" s="6" t="s">
        <v>2</v>
      </c>
      <c r="N23" s="6">
        <f>_xlfn.IFNA(VLOOKUP(M23,'Scoring Matrix'!$B$3:$H$6,4,TRUE),0)</f>
        <v>6</v>
      </c>
      <c r="O23" s="6"/>
      <c r="P23" s="6">
        <f>_xlfn.IFNA(VLOOKUP(O23,'Scoring Matrix'!$B$3:$H$6,4,TRUE),0)</f>
        <v>0</v>
      </c>
      <c r="Q23" s="4" t="s">
        <v>0</v>
      </c>
      <c r="R23" s="4">
        <f>_xlfn.IFNA(VLOOKUP(Q23,'Scoring Matrix'!$B$3:$H$6,5,TRUE),0)</f>
        <v>10</v>
      </c>
      <c r="S23" s="4"/>
      <c r="T23" s="4">
        <f>_xlfn.IFNA(VLOOKUP(S23,'Scoring Matrix'!$B$3:$H$6,5,TRUE),0)</f>
        <v>0</v>
      </c>
      <c r="U23" s="6"/>
      <c r="V23" s="6">
        <f>_xlfn.IFNA(VLOOKUP(U23,'Scoring Matrix'!$B$3:$H$6,6,TRUE),0)</f>
        <v>0</v>
      </c>
      <c r="W23" s="6"/>
      <c r="X23" s="6">
        <f>_xlfn.IFNA(VLOOKUP(W23,'Scoring Matrix'!$B$3:$H$6,6,TRUE),0)</f>
        <v>0</v>
      </c>
      <c r="Y23" s="4"/>
      <c r="Z23" s="4">
        <f>_xlfn.IFNA(VLOOKUP(Y23,'Scoring Matrix'!$B$3:$H$6,7,TRUE),0)</f>
        <v>0</v>
      </c>
      <c r="AA23" s="4"/>
      <c r="AB23" s="4">
        <f>_xlfn.IFNA(VLOOKUP(AA23,'Scoring Matrix'!$B$3:$H$6,7,TRUE),0)</f>
        <v>0</v>
      </c>
      <c r="AC23" s="8">
        <f t="shared" si="0"/>
        <v>16</v>
      </c>
    </row>
    <row r="24" spans="1:29" x14ac:dyDescent="0.35">
      <c r="A24" s="8" t="s">
        <v>92</v>
      </c>
      <c r="B24" s="8" t="s">
        <v>84</v>
      </c>
      <c r="C24" s="8" t="s">
        <v>222</v>
      </c>
      <c r="D24" s="8" t="s">
        <v>53</v>
      </c>
      <c r="E24" s="6"/>
      <c r="F24" s="6">
        <f>_xlfn.IFNA(VLOOKUP(E24,'Scoring Matrix'!$B$3:$H$6,2,TRUE),0)</f>
        <v>0</v>
      </c>
      <c r="G24" s="6"/>
      <c r="H24" s="6">
        <f>_xlfn.IFNA(VLOOKUP(G24,'Scoring Matrix'!$B$3:$H$6,2,TRUE),0)</f>
        <v>0</v>
      </c>
      <c r="I24" s="4"/>
      <c r="J24" s="4">
        <f>_xlfn.IFNA(VLOOKUP(I24,'Scoring Matrix'!$B$3:$H$6,3,TRUE),0)</f>
        <v>0</v>
      </c>
      <c r="K24" s="4"/>
      <c r="L24" s="4">
        <f>_xlfn.IFNA(VLOOKUP(K24,'Scoring Matrix'!$B$3:$H$6,3,TRUE),0)</f>
        <v>0</v>
      </c>
      <c r="M24" s="6" t="s">
        <v>0</v>
      </c>
      <c r="N24" s="6">
        <f>_xlfn.IFNA(VLOOKUP(M24,'Scoring Matrix'!$B$3:$H$6,4,TRUE),0)</f>
        <v>10</v>
      </c>
      <c r="O24" s="6"/>
      <c r="P24" s="6">
        <f>_xlfn.IFNA(VLOOKUP(O24,'Scoring Matrix'!$B$3:$H$6,4,TRUE),0)</f>
        <v>0</v>
      </c>
      <c r="Q24" s="4"/>
      <c r="R24" s="4">
        <f>_xlfn.IFNA(VLOOKUP(Q24,'Scoring Matrix'!$B$3:$H$6,5,TRUE),0)</f>
        <v>0</v>
      </c>
      <c r="S24" s="4"/>
      <c r="T24" s="4">
        <f>_xlfn.IFNA(VLOOKUP(S24,'Scoring Matrix'!$B$3:$H$6,5,TRUE),0)</f>
        <v>0</v>
      </c>
      <c r="U24" s="6"/>
      <c r="V24" s="6">
        <f>_xlfn.IFNA(VLOOKUP(U24,'Scoring Matrix'!$B$3:$H$6,6,TRUE),0)</f>
        <v>0</v>
      </c>
      <c r="W24" s="6"/>
      <c r="X24" s="6">
        <f>_xlfn.IFNA(VLOOKUP(W24,'Scoring Matrix'!$B$3:$H$6,6,TRUE),0)</f>
        <v>0</v>
      </c>
      <c r="Y24" s="4"/>
      <c r="Z24" s="4">
        <f>_xlfn.IFNA(VLOOKUP(Y24,'Scoring Matrix'!$B$3:$H$6,7,TRUE),0)</f>
        <v>0</v>
      </c>
      <c r="AA24" s="4"/>
      <c r="AB24" s="4">
        <f>_xlfn.IFNA(VLOOKUP(AA24,'Scoring Matrix'!$B$3:$H$6,7,TRUE),0)</f>
        <v>0</v>
      </c>
      <c r="AC24" s="8">
        <f t="shared" si="0"/>
        <v>10</v>
      </c>
    </row>
    <row r="25" spans="1:29" ht="15.5" customHeight="1" x14ac:dyDescent="0.35">
      <c r="A25" s="8" t="s">
        <v>314</v>
      </c>
      <c r="B25" s="8"/>
      <c r="C25" s="8" t="s">
        <v>309</v>
      </c>
      <c r="D25" s="8" t="s">
        <v>53</v>
      </c>
      <c r="E25" s="6"/>
      <c r="F25" s="6">
        <f>_xlfn.IFNA(VLOOKUP(E25,'Scoring Matrix'!$B$3:$H$6,2,TRUE),0)</f>
        <v>0</v>
      </c>
      <c r="G25" s="6"/>
      <c r="H25" s="6">
        <f>_xlfn.IFNA(VLOOKUP(G25,'Scoring Matrix'!$B$3:$H$6,2,TRUE),0)</f>
        <v>0</v>
      </c>
      <c r="I25" s="4"/>
      <c r="J25" s="4">
        <f>_xlfn.IFNA(VLOOKUP(I25,'Scoring Matrix'!$B$3:$H$6,3,TRUE),0)</f>
        <v>0</v>
      </c>
      <c r="K25" s="4"/>
      <c r="L25" s="4">
        <f>_xlfn.IFNA(VLOOKUP(K25,'Scoring Matrix'!$B$3:$H$6,3,TRUE),0)</f>
        <v>0</v>
      </c>
      <c r="M25" s="6"/>
      <c r="N25" s="6">
        <f>_xlfn.IFNA(VLOOKUP(M25,'Scoring Matrix'!$B$3:$H$6,4,TRUE),0)</f>
        <v>0</v>
      </c>
      <c r="O25" s="6"/>
      <c r="P25" s="6">
        <f>_xlfn.IFNA(VLOOKUP(O25,'Scoring Matrix'!$B$3:$H$6,4,TRUE),0)</f>
        <v>0</v>
      </c>
      <c r="Q25" s="4"/>
      <c r="R25" s="4">
        <f>_xlfn.IFNA(VLOOKUP(Q25,'Scoring Matrix'!$B$3:$H$6,5,TRUE),0)</f>
        <v>0</v>
      </c>
      <c r="S25" s="4"/>
      <c r="T25" s="4">
        <f>_xlfn.IFNA(VLOOKUP(S25,'Scoring Matrix'!$B$3:$H$6,5,TRUE),0)</f>
        <v>0</v>
      </c>
      <c r="U25" s="6" t="s">
        <v>0</v>
      </c>
      <c r="V25" s="6">
        <f>_xlfn.IFNA(VLOOKUP(U25,'Scoring Matrix'!$B$3:$H$6,6,TRUE),0)</f>
        <v>5</v>
      </c>
      <c r="W25" s="6"/>
      <c r="X25" s="6">
        <f>_xlfn.IFNA(VLOOKUP(W25,'Scoring Matrix'!$B$3:$H$6,6,TRUE),0)</f>
        <v>0</v>
      </c>
      <c r="Y25" s="4"/>
      <c r="Z25" s="4">
        <f>_xlfn.IFNA(VLOOKUP(Y25,'Scoring Matrix'!$B$3:$H$6,7,TRUE),0)</f>
        <v>0</v>
      </c>
      <c r="AA25" s="4"/>
      <c r="AB25" s="4">
        <f>_xlfn.IFNA(VLOOKUP(AA25,'Scoring Matrix'!$B$3:$H$6,7,TRUE),0)</f>
        <v>0</v>
      </c>
      <c r="AC25" s="8">
        <f t="shared" si="0"/>
        <v>5</v>
      </c>
    </row>
    <row r="26" spans="1:29" x14ac:dyDescent="0.35">
      <c r="A26" s="8" t="s">
        <v>93</v>
      </c>
      <c r="B26" s="8"/>
      <c r="C26" s="22" t="s">
        <v>182</v>
      </c>
      <c r="D26" s="8" t="s">
        <v>53</v>
      </c>
      <c r="E26" s="6" t="s">
        <v>2</v>
      </c>
      <c r="F26" s="6">
        <f>_xlfn.IFNA(VLOOKUP(E26,'Scoring Matrix'!$B$3:$H$6,2,TRUE),0)</f>
        <v>6</v>
      </c>
      <c r="G26" s="6"/>
      <c r="H26" s="6">
        <f>_xlfn.IFNA(VLOOKUP(G26,'Scoring Matrix'!$B$3:$H$6,2,TRUE),0)</f>
        <v>0</v>
      </c>
      <c r="I26" s="4"/>
      <c r="J26" s="4">
        <f>_xlfn.IFNA(VLOOKUP(I26,'Scoring Matrix'!$B$3:$H$6,3,TRUE),0)</f>
        <v>0</v>
      </c>
      <c r="K26" s="4"/>
      <c r="L26" s="4">
        <f>_xlfn.IFNA(VLOOKUP(K26,'Scoring Matrix'!$B$3:$H$6,3,TRUE),0)</f>
        <v>0</v>
      </c>
      <c r="M26" s="6"/>
      <c r="N26" s="6">
        <f>_xlfn.IFNA(VLOOKUP(M26,'Scoring Matrix'!$B$3:$H$6,4,TRUE),0)</f>
        <v>0</v>
      </c>
      <c r="O26" s="6"/>
      <c r="P26" s="6">
        <f>_xlfn.IFNA(VLOOKUP(O26,'Scoring Matrix'!$B$3:$H$6,4,TRUE),0)</f>
        <v>0</v>
      </c>
      <c r="Q26" s="4"/>
      <c r="R26" s="4">
        <f>_xlfn.IFNA(VLOOKUP(Q26,'Scoring Matrix'!$B$3:$H$6,5,TRUE),0)</f>
        <v>0</v>
      </c>
      <c r="S26" s="4"/>
      <c r="T26" s="4">
        <f>_xlfn.IFNA(VLOOKUP(S26,'Scoring Matrix'!$B$3:$H$6,5,TRUE),0)</f>
        <v>0</v>
      </c>
      <c r="U26" s="6" t="s">
        <v>0</v>
      </c>
      <c r="V26" s="6">
        <f>_xlfn.IFNA(VLOOKUP(U26,'Scoring Matrix'!$B$3:$H$6,6,TRUE),0)</f>
        <v>5</v>
      </c>
      <c r="W26" s="6" t="s">
        <v>0</v>
      </c>
      <c r="X26" s="6">
        <f>_xlfn.IFNA(VLOOKUP(W26,'Scoring Matrix'!$B$3:$H$6,6,TRUE),0)</f>
        <v>5</v>
      </c>
      <c r="Y26" s="4"/>
      <c r="Z26" s="4">
        <f>_xlfn.IFNA(VLOOKUP(Y26,'Scoring Matrix'!$B$3:$H$6,7,TRUE),0)</f>
        <v>0</v>
      </c>
      <c r="AA26" s="4"/>
      <c r="AB26" s="4">
        <f>_xlfn.IFNA(VLOOKUP(AA26,'Scoring Matrix'!$B$3:$H$6,7,TRUE),0)</f>
        <v>0</v>
      </c>
      <c r="AC26" s="8">
        <f t="shared" si="0"/>
        <v>16</v>
      </c>
    </row>
    <row r="27" spans="1:29" x14ac:dyDescent="0.35">
      <c r="A27" s="8" t="s">
        <v>78</v>
      </c>
      <c r="B27" s="8" t="s">
        <v>83</v>
      </c>
      <c r="C27" s="22" t="s">
        <v>176</v>
      </c>
      <c r="D27" s="8" t="s">
        <v>55</v>
      </c>
      <c r="E27" s="6" t="s">
        <v>1</v>
      </c>
      <c r="F27" s="6">
        <f>_xlfn.IFNA(VLOOKUP(E27,'Scoring Matrix'!$B$3:$H$6,2,TRUE),0)</f>
        <v>8</v>
      </c>
      <c r="G27" s="6" t="s">
        <v>0</v>
      </c>
      <c r="H27" s="6">
        <f>_xlfn.IFNA(VLOOKUP(G27,'Scoring Matrix'!$B$3:$H$6,2,TRUE),0)</f>
        <v>10</v>
      </c>
      <c r="I27" s="4"/>
      <c r="J27" s="4">
        <f>_xlfn.IFNA(VLOOKUP(I27,'Scoring Matrix'!$B$3:$H$6,3,TRUE),0)</f>
        <v>0</v>
      </c>
      <c r="K27" s="4"/>
      <c r="L27" s="4">
        <f>_xlfn.IFNA(VLOOKUP(K27,'Scoring Matrix'!$B$3:$H$6,3,TRUE),0)</f>
        <v>0</v>
      </c>
      <c r="M27" s="6" t="s">
        <v>2</v>
      </c>
      <c r="N27" s="6">
        <f>_xlfn.IFNA(VLOOKUP(M27,'Scoring Matrix'!$B$3:$H$6,4,TRUE),0)</f>
        <v>6</v>
      </c>
      <c r="O27" s="6"/>
      <c r="P27" s="6">
        <f>_xlfn.IFNA(VLOOKUP(O27,'Scoring Matrix'!$B$3:$H$6,4,TRUE),0)</f>
        <v>0</v>
      </c>
      <c r="Q27" s="4" t="s">
        <v>0</v>
      </c>
      <c r="R27" s="4">
        <f>_xlfn.IFNA(VLOOKUP(Q27,'Scoring Matrix'!$B$3:$H$6,5,TRUE),0)</f>
        <v>10</v>
      </c>
      <c r="S27" s="4"/>
      <c r="T27" s="4">
        <f>_xlfn.IFNA(VLOOKUP(S27,'Scoring Matrix'!$B$3:$H$6,5,TRUE),0)</f>
        <v>0</v>
      </c>
      <c r="U27" s="6" t="s">
        <v>1</v>
      </c>
      <c r="V27" s="6">
        <f>_xlfn.IFNA(VLOOKUP(U27,'Scoring Matrix'!$B$3:$H$6,6,TRUE),0)</f>
        <v>3</v>
      </c>
      <c r="W27" s="6" t="s">
        <v>0</v>
      </c>
      <c r="X27" s="6">
        <f>_xlfn.IFNA(VLOOKUP(W27,'Scoring Matrix'!$B$3:$H$6,6,TRUE),0)</f>
        <v>5</v>
      </c>
      <c r="Y27" s="4"/>
      <c r="Z27" s="4">
        <f>_xlfn.IFNA(VLOOKUP(Y27,'Scoring Matrix'!$B$3:$H$6,7,TRUE),0)</f>
        <v>0</v>
      </c>
      <c r="AA27" s="4"/>
      <c r="AB27" s="4">
        <f>_xlfn.IFNA(VLOOKUP(AA27,'Scoring Matrix'!$B$3:$H$6,7,TRUE),0)</f>
        <v>0</v>
      </c>
      <c r="AC27" s="8">
        <f t="shared" si="0"/>
        <v>42</v>
      </c>
    </row>
    <row r="28" spans="1:29" x14ac:dyDescent="0.35">
      <c r="A28" s="8" t="s">
        <v>78</v>
      </c>
      <c r="B28" s="8" t="s">
        <v>83</v>
      </c>
      <c r="C28" s="22" t="s">
        <v>181</v>
      </c>
      <c r="D28" s="8" t="s">
        <v>53</v>
      </c>
      <c r="E28" s="6" t="s">
        <v>0</v>
      </c>
      <c r="F28" s="6">
        <f>_xlfn.IFNA(VLOOKUP(E28,'Scoring Matrix'!$B$3:$H$6,2,TRUE),0)</f>
        <v>10</v>
      </c>
      <c r="G28" s="6" t="s">
        <v>0</v>
      </c>
      <c r="H28" s="6">
        <f>_xlfn.IFNA(VLOOKUP(G28,'Scoring Matrix'!$B$3:$H$6,2,TRUE),0)</f>
        <v>10</v>
      </c>
      <c r="I28" s="4"/>
      <c r="J28" s="4">
        <f>_xlfn.IFNA(VLOOKUP(I28,'Scoring Matrix'!$B$3:$H$6,3,TRUE),0)</f>
        <v>0</v>
      </c>
      <c r="K28" s="4"/>
      <c r="L28" s="4">
        <f>_xlfn.IFNA(VLOOKUP(K28,'Scoring Matrix'!$B$3:$H$6,3,TRUE),0)</f>
        <v>0</v>
      </c>
      <c r="M28" s="6"/>
      <c r="N28" s="6">
        <f>_xlfn.IFNA(VLOOKUP(M28,'Scoring Matrix'!$B$3:$H$6,4,TRUE),0)</f>
        <v>0</v>
      </c>
      <c r="O28" s="6"/>
      <c r="P28" s="6">
        <f>_xlfn.IFNA(VLOOKUP(O28,'Scoring Matrix'!$B$3:$H$6,4,TRUE),0)</f>
        <v>0</v>
      </c>
      <c r="Q28" s="4"/>
      <c r="R28" s="4">
        <f>_xlfn.IFNA(VLOOKUP(Q28,'Scoring Matrix'!$B$3:$H$6,5,TRUE),0)</f>
        <v>0</v>
      </c>
      <c r="S28" s="4"/>
      <c r="T28" s="4">
        <f>_xlfn.IFNA(VLOOKUP(S28,'Scoring Matrix'!$B$3:$H$6,5,TRUE),0)</f>
        <v>0</v>
      </c>
      <c r="U28" s="6"/>
      <c r="V28" s="6">
        <f>_xlfn.IFNA(VLOOKUP(U28,'Scoring Matrix'!$B$3:$H$6,6,TRUE),0)</f>
        <v>0</v>
      </c>
      <c r="W28" s="6" t="s">
        <v>0</v>
      </c>
      <c r="X28" s="6">
        <f>_xlfn.IFNA(VLOOKUP(W28,'Scoring Matrix'!$B$3:$H$6,6,TRUE),0)</f>
        <v>5</v>
      </c>
      <c r="Y28" s="4"/>
      <c r="Z28" s="4">
        <f>_xlfn.IFNA(VLOOKUP(Y28,'Scoring Matrix'!$B$3:$H$6,7,TRUE),0)</f>
        <v>0</v>
      </c>
      <c r="AA28" s="4"/>
      <c r="AB28" s="4">
        <f>_xlfn.IFNA(VLOOKUP(AA28,'Scoring Matrix'!$B$3:$H$6,7,TRUE),0)</f>
        <v>0</v>
      </c>
      <c r="AC28" s="8">
        <f t="shared" si="0"/>
        <v>25</v>
      </c>
    </row>
    <row r="29" spans="1:29" x14ac:dyDescent="0.35">
      <c r="A29" s="8" t="s">
        <v>78</v>
      </c>
      <c r="B29" s="8" t="s">
        <v>83</v>
      </c>
      <c r="C29" s="22" t="s">
        <v>310</v>
      </c>
      <c r="D29" s="8" t="s">
        <v>56</v>
      </c>
      <c r="E29" s="6"/>
      <c r="F29" s="6">
        <f>_xlfn.IFNA(VLOOKUP(E29,'Scoring Matrix'!$B$3:$H$6,2,TRUE),0)</f>
        <v>0</v>
      </c>
      <c r="G29" s="6" t="s">
        <v>0</v>
      </c>
      <c r="H29" s="6">
        <f>_xlfn.IFNA(VLOOKUP(G29,'Scoring Matrix'!$B$3:$H$6,2,TRUE),0)</f>
        <v>10</v>
      </c>
      <c r="I29" s="4"/>
      <c r="J29" s="4">
        <f>_xlfn.IFNA(VLOOKUP(I29,'Scoring Matrix'!$B$3:$H$6,3,TRUE),0)</f>
        <v>0</v>
      </c>
      <c r="K29" s="4"/>
      <c r="L29" s="4">
        <f>_xlfn.IFNA(VLOOKUP(K29,'Scoring Matrix'!$B$3:$H$6,3,TRUE),0)</f>
        <v>0</v>
      </c>
      <c r="M29" s="6" t="s">
        <v>0</v>
      </c>
      <c r="N29" s="6">
        <f>_xlfn.IFNA(VLOOKUP(M29,'Scoring Matrix'!$B$3:$H$6,4,TRUE),0)</f>
        <v>10</v>
      </c>
      <c r="O29" s="6"/>
      <c r="P29" s="6">
        <f>_xlfn.IFNA(VLOOKUP(O29,'Scoring Matrix'!$B$3:$H$6,4,TRUE),0)</f>
        <v>0</v>
      </c>
      <c r="Q29" s="4" t="s">
        <v>2</v>
      </c>
      <c r="R29" s="4">
        <f>_xlfn.IFNA(VLOOKUP(Q29,'Scoring Matrix'!$B$3:$H$6,5,TRUE),0)</f>
        <v>6</v>
      </c>
      <c r="S29" s="4"/>
      <c r="T29" s="4">
        <f>_xlfn.IFNA(VLOOKUP(S29,'Scoring Matrix'!$B$3:$H$6,5,TRUE),0)</f>
        <v>0</v>
      </c>
      <c r="U29" s="6"/>
      <c r="V29" s="6">
        <f>_xlfn.IFNA(VLOOKUP(U29,'Scoring Matrix'!$B$3:$H$6,6,TRUE),0)</f>
        <v>0</v>
      </c>
      <c r="W29" s="6" t="s">
        <v>0</v>
      </c>
      <c r="X29" s="6">
        <f>_xlfn.IFNA(VLOOKUP(W29,'Scoring Matrix'!$B$3:$H$6,6,TRUE),0)</f>
        <v>5</v>
      </c>
      <c r="Y29" s="4"/>
      <c r="Z29" s="4">
        <f>_xlfn.IFNA(VLOOKUP(Y29,'Scoring Matrix'!$B$3:$H$6,7,TRUE),0)</f>
        <v>0</v>
      </c>
      <c r="AA29" s="4"/>
      <c r="AB29" s="4">
        <f>_xlfn.IFNA(VLOOKUP(AA29,'Scoring Matrix'!$B$3:$H$6,7,TRUE),0)</f>
        <v>0</v>
      </c>
      <c r="AC29" s="8">
        <f t="shared" si="0"/>
        <v>31</v>
      </c>
    </row>
    <row r="30" spans="1:29" x14ac:dyDescent="0.35">
      <c r="A30" s="8" t="s">
        <v>78</v>
      </c>
      <c r="B30" s="8" t="s">
        <v>83</v>
      </c>
      <c r="C30" s="8" t="s">
        <v>71</v>
      </c>
      <c r="D30" s="8" t="s">
        <v>54</v>
      </c>
      <c r="E30" s="6"/>
      <c r="F30" s="6">
        <f>_xlfn.IFNA(VLOOKUP(E30,'Scoring Matrix'!$B$3:$H$6,2,TRUE),0)</f>
        <v>0</v>
      </c>
      <c r="G30" s="6" t="s">
        <v>0</v>
      </c>
      <c r="H30" s="6">
        <f>_xlfn.IFNA(VLOOKUP(G30,'Scoring Matrix'!$B$3:$H$6,2,TRUE),0)</f>
        <v>10</v>
      </c>
      <c r="I30" s="4"/>
      <c r="J30" s="4">
        <f>_xlfn.IFNA(VLOOKUP(I30,'Scoring Matrix'!$B$3:$H$6,3,TRUE),0)</f>
        <v>0</v>
      </c>
      <c r="K30" s="4"/>
      <c r="L30" s="4">
        <f>_xlfn.IFNA(VLOOKUP(K30,'Scoring Matrix'!$B$3:$H$6,3,TRUE),0)</f>
        <v>0</v>
      </c>
      <c r="M30" s="6" t="s">
        <v>0</v>
      </c>
      <c r="N30" s="6">
        <f>_xlfn.IFNA(VLOOKUP(M30,'Scoring Matrix'!$B$3:$H$6,4,TRUE),0)</f>
        <v>10</v>
      </c>
      <c r="O30" s="6"/>
      <c r="P30" s="6">
        <f>_xlfn.IFNA(VLOOKUP(O30,'Scoring Matrix'!$B$3:$H$6,4,TRUE),0)</f>
        <v>0</v>
      </c>
      <c r="Q30" s="4"/>
      <c r="R30" s="4">
        <f>_xlfn.IFNA(VLOOKUP(Q30,'Scoring Matrix'!$B$3:$H$6,5,TRUE),0)</f>
        <v>0</v>
      </c>
      <c r="S30" s="4"/>
      <c r="T30" s="4">
        <f>_xlfn.IFNA(VLOOKUP(S30,'Scoring Matrix'!$B$3:$H$6,5,TRUE),0)</f>
        <v>0</v>
      </c>
      <c r="U30" s="6"/>
      <c r="V30" s="6">
        <f>_xlfn.IFNA(VLOOKUP(U30,'Scoring Matrix'!$B$3:$H$6,6,TRUE),0)</f>
        <v>0</v>
      </c>
      <c r="W30" s="6" t="s">
        <v>0</v>
      </c>
      <c r="X30" s="6">
        <f>_xlfn.IFNA(VLOOKUP(W30,'Scoring Matrix'!$B$3:$H$6,6,TRUE),0)</f>
        <v>5</v>
      </c>
      <c r="Y30" s="4"/>
      <c r="Z30" s="4">
        <f>_xlfn.IFNA(VLOOKUP(Y30,'Scoring Matrix'!$B$3:$H$6,7,TRUE),0)</f>
        <v>0</v>
      </c>
      <c r="AA30" s="4"/>
      <c r="AB30" s="4">
        <f>_xlfn.IFNA(VLOOKUP(AA30,'Scoring Matrix'!$B$3:$H$6,7,TRUE),0)</f>
        <v>0</v>
      </c>
      <c r="AC30" s="8">
        <f t="shared" si="0"/>
        <v>25</v>
      </c>
    </row>
    <row r="31" spans="1:29" x14ac:dyDescent="0.35">
      <c r="A31" s="8" t="s">
        <v>78</v>
      </c>
      <c r="B31" s="8" t="s">
        <v>83</v>
      </c>
      <c r="C31" s="8" t="s">
        <v>226</v>
      </c>
      <c r="D31" s="8" t="s">
        <v>53</v>
      </c>
      <c r="E31" s="6"/>
      <c r="F31" s="6">
        <f>_xlfn.IFNA(VLOOKUP(E31,'Scoring Matrix'!$B$3:$H$6,2,TRUE),0)</f>
        <v>0</v>
      </c>
      <c r="G31" s="6" t="s">
        <v>0</v>
      </c>
      <c r="H31" s="6">
        <f>_xlfn.IFNA(VLOOKUP(G31,'Scoring Matrix'!$B$3:$H$6,2,TRUE),0)</f>
        <v>10</v>
      </c>
      <c r="I31" s="4"/>
      <c r="J31" s="4">
        <f>_xlfn.IFNA(VLOOKUP(I31,'Scoring Matrix'!$B$3:$H$6,3,TRUE),0)</f>
        <v>0</v>
      </c>
      <c r="K31" s="4"/>
      <c r="L31" s="4">
        <f>_xlfn.IFNA(VLOOKUP(K31,'Scoring Matrix'!$B$3:$H$6,3,TRUE),0)</f>
        <v>0</v>
      </c>
      <c r="M31" s="6" t="s">
        <v>1</v>
      </c>
      <c r="N31" s="6">
        <f>_xlfn.IFNA(VLOOKUP(M31,'Scoring Matrix'!$B$3:$H$6,4,TRUE),0)</f>
        <v>8</v>
      </c>
      <c r="O31" s="6"/>
      <c r="P31" s="6">
        <f>_xlfn.IFNA(VLOOKUP(O31,'Scoring Matrix'!$B$3:$H$6,4,TRUE),0)</f>
        <v>0</v>
      </c>
      <c r="Q31" s="4"/>
      <c r="R31" s="4">
        <f>_xlfn.IFNA(VLOOKUP(Q31,'Scoring Matrix'!$B$3:$H$6,5,TRUE),0)</f>
        <v>0</v>
      </c>
      <c r="S31" s="4"/>
      <c r="T31" s="4">
        <f>_xlfn.IFNA(VLOOKUP(S31,'Scoring Matrix'!$B$3:$H$6,5,TRUE),0)</f>
        <v>0</v>
      </c>
      <c r="U31" s="6" t="s">
        <v>0</v>
      </c>
      <c r="V31" s="6">
        <f>_xlfn.IFNA(VLOOKUP(U31,'Scoring Matrix'!$B$3:$H$6,6,TRUE),0)</f>
        <v>5</v>
      </c>
      <c r="W31" s="6" t="s">
        <v>0</v>
      </c>
      <c r="X31" s="6">
        <f>_xlfn.IFNA(VLOOKUP(W31,'Scoring Matrix'!$B$3:$H$6,6,TRUE),0)</f>
        <v>5</v>
      </c>
      <c r="Y31" s="4"/>
      <c r="Z31" s="4">
        <f>_xlfn.IFNA(VLOOKUP(Y31,'Scoring Matrix'!$B$3:$H$6,7,TRUE),0)</f>
        <v>0</v>
      </c>
      <c r="AA31" s="4"/>
      <c r="AB31" s="4">
        <f>_xlfn.IFNA(VLOOKUP(AA31,'Scoring Matrix'!$B$3:$H$6,7,TRUE),0)</f>
        <v>0</v>
      </c>
      <c r="AC31" s="8">
        <f t="shared" si="0"/>
        <v>28</v>
      </c>
    </row>
    <row r="32" spans="1:29" x14ac:dyDescent="0.35">
      <c r="A32" s="8" t="s">
        <v>78</v>
      </c>
      <c r="B32" s="8" t="s">
        <v>83</v>
      </c>
      <c r="C32" s="8" t="s">
        <v>235</v>
      </c>
      <c r="D32" s="8" t="s">
        <v>51</v>
      </c>
      <c r="E32" s="6"/>
      <c r="F32" s="6">
        <f>_xlfn.IFNA(VLOOKUP(E32,'Scoring Matrix'!$B$3:$H$6,2,TRUE),0)</f>
        <v>0</v>
      </c>
      <c r="G32" s="6" t="s">
        <v>0</v>
      </c>
      <c r="H32" s="6">
        <f>_xlfn.IFNA(VLOOKUP(G32,'Scoring Matrix'!$B$3:$H$6,2,TRUE),0)</f>
        <v>10</v>
      </c>
      <c r="I32" s="4"/>
      <c r="J32" s="4">
        <f>_xlfn.IFNA(VLOOKUP(I32,'Scoring Matrix'!$B$3:$H$6,3,TRUE),0)</f>
        <v>0</v>
      </c>
      <c r="K32" s="4"/>
      <c r="L32" s="4">
        <f>_xlfn.IFNA(VLOOKUP(K32,'Scoring Matrix'!$B$3:$H$6,3,TRUE),0)</f>
        <v>0</v>
      </c>
      <c r="M32" s="6" t="s">
        <v>1</v>
      </c>
      <c r="N32" s="6">
        <f>_xlfn.IFNA(VLOOKUP(M32,'Scoring Matrix'!$B$3:$H$6,4,TRUE),0)</f>
        <v>8</v>
      </c>
      <c r="O32" s="6"/>
      <c r="P32" s="6">
        <f>_xlfn.IFNA(VLOOKUP(O32,'Scoring Matrix'!$B$3:$H$6,4,TRUE),0)</f>
        <v>0</v>
      </c>
      <c r="Q32" s="4"/>
      <c r="R32" s="4">
        <f>_xlfn.IFNA(VLOOKUP(Q32,'Scoring Matrix'!$B$3:$H$6,5,TRUE),0)</f>
        <v>0</v>
      </c>
      <c r="S32" s="4"/>
      <c r="T32" s="4">
        <f>_xlfn.IFNA(VLOOKUP(S32,'Scoring Matrix'!$B$3:$H$6,5,TRUE),0)</f>
        <v>0</v>
      </c>
      <c r="U32" s="6"/>
      <c r="V32" s="6">
        <f>_xlfn.IFNA(VLOOKUP(U32,'Scoring Matrix'!$B$3:$H$6,6,TRUE),0)</f>
        <v>0</v>
      </c>
      <c r="W32" s="6" t="s">
        <v>0</v>
      </c>
      <c r="X32" s="6">
        <f>_xlfn.IFNA(VLOOKUP(W32,'Scoring Matrix'!$B$3:$H$6,6,TRUE),0)</f>
        <v>5</v>
      </c>
      <c r="Y32" s="4"/>
      <c r="Z32" s="4">
        <f>_xlfn.IFNA(VLOOKUP(Y32,'Scoring Matrix'!$B$3:$H$6,7,TRUE),0)</f>
        <v>0</v>
      </c>
      <c r="AA32" s="4"/>
      <c r="AB32" s="4">
        <f>_xlfn.IFNA(VLOOKUP(AA32,'Scoring Matrix'!$B$3:$H$6,7,TRUE),0)</f>
        <v>0</v>
      </c>
      <c r="AC32" s="8">
        <f t="shared" si="0"/>
        <v>23</v>
      </c>
    </row>
    <row r="33" spans="1:29" ht="16.5" customHeight="1" x14ac:dyDescent="0.35">
      <c r="A33" s="8" t="s">
        <v>91</v>
      </c>
      <c r="B33" s="8" t="s">
        <v>84</v>
      </c>
      <c r="C33" s="22" t="s">
        <v>180</v>
      </c>
      <c r="D33" s="8" t="s">
        <v>54</v>
      </c>
      <c r="E33" s="6" t="s">
        <v>1</v>
      </c>
      <c r="F33" s="6">
        <f>_xlfn.IFNA(VLOOKUP(E33,'Scoring Matrix'!$B$3:$H$6,2,TRUE),0)</f>
        <v>8</v>
      </c>
      <c r="G33" s="6"/>
      <c r="H33" s="6">
        <f>_xlfn.IFNA(VLOOKUP(G33,'Scoring Matrix'!$B$3:$H$6,2,TRUE),0)</f>
        <v>0</v>
      </c>
      <c r="I33" s="4"/>
      <c r="J33" s="4">
        <f>_xlfn.IFNA(VLOOKUP(I33,'Scoring Matrix'!$B$3:$H$6,3,TRUE),0)</f>
        <v>0</v>
      </c>
      <c r="K33" s="4"/>
      <c r="L33" s="4">
        <f>_xlfn.IFNA(VLOOKUP(K33,'Scoring Matrix'!$B$3:$H$6,3,TRUE),0)</f>
        <v>0</v>
      </c>
      <c r="M33" s="6"/>
      <c r="N33" s="6">
        <f>_xlfn.IFNA(VLOOKUP(M33,'Scoring Matrix'!$B$3:$H$6,4,TRUE),0)</f>
        <v>0</v>
      </c>
      <c r="O33" s="6"/>
      <c r="P33" s="6">
        <f>_xlfn.IFNA(VLOOKUP(O33,'Scoring Matrix'!$B$3:$H$6,4,TRUE),0)</f>
        <v>0</v>
      </c>
      <c r="Q33" s="4"/>
      <c r="R33" s="4">
        <f>_xlfn.IFNA(VLOOKUP(Q33,'Scoring Matrix'!$B$3:$H$6,5,TRUE),0)</f>
        <v>0</v>
      </c>
      <c r="S33" s="4"/>
      <c r="T33" s="4">
        <f>_xlfn.IFNA(VLOOKUP(S33,'Scoring Matrix'!$B$3:$H$6,5,TRUE),0)</f>
        <v>0</v>
      </c>
      <c r="U33" s="6"/>
      <c r="V33" s="6">
        <f>_xlfn.IFNA(VLOOKUP(U33,'Scoring Matrix'!$B$3:$H$6,6,TRUE),0)</f>
        <v>0</v>
      </c>
      <c r="W33" s="6"/>
      <c r="X33" s="6">
        <f>_xlfn.IFNA(VLOOKUP(W33,'Scoring Matrix'!$B$3:$H$6,6,TRUE),0)</f>
        <v>0</v>
      </c>
      <c r="Y33" s="4"/>
      <c r="Z33" s="4">
        <f>_xlfn.IFNA(VLOOKUP(Y33,'Scoring Matrix'!$B$3:$H$6,7,TRUE),0)</f>
        <v>0</v>
      </c>
      <c r="AA33" s="4"/>
      <c r="AB33" s="4">
        <f>_xlfn.IFNA(VLOOKUP(AA33,'Scoring Matrix'!$B$3:$H$6,7,TRUE),0)</f>
        <v>0</v>
      </c>
      <c r="AC33" s="8">
        <f t="shared" si="0"/>
        <v>8</v>
      </c>
    </row>
    <row r="34" spans="1:29" ht="16" customHeight="1" x14ac:dyDescent="0.35">
      <c r="A34" s="8" t="s">
        <v>79</v>
      </c>
      <c r="B34" s="8" t="s">
        <v>83</v>
      </c>
      <c r="C34" s="22" t="s">
        <v>177</v>
      </c>
      <c r="D34" s="8" t="s">
        <v>56</v>
      </c>
      <c r="E34" s="6"/>
      <c r="F34" s="6">
        <f>_xlfn.IFNA(VLOOKUP(E34,'Scoring Matrix'!$B$3:$H$6,2,TRUE),0)</f>
        <v>0</v>
      </c>
      <c r="G34" s="6" t="s">
        <v>2</v>
      </c>
      <c r="H34" s="6">
        <f>_xlfn.IFNA(VLOOKUP(G34,'Scoring Matrix'!$B$3:$H$6,2,TRUE),0)</f>
        <v>6</v>
      </c>
      <c r="I34" s="4"/>
      <c r="J34" s="4">
        <f>_xlfn.IFNA(VLOOKUP(I34,'Scoring Matrix'!$B$3:$H$6,3,TRUE),0)</f>
        <v>0</v>
      </c>
      <c r="K34" s="4"/>
      <c r="L34" s="4">
        <f>_xlfn.IFNA(VLOOKUP(K34,'Scoring Matrix'!$B$3:$H$6,3,TRUE),0)</f>
        <v>0</v>
      </c>
      <c r="M34" s="6"/>
      <c r="N34" s="6">
        <f>_xlfn.IFNA(VLOOKUP(M34,'Scoring Matrix'!$B$3:$H$6,4,TRUE),0)</f>
        <v>0</v>
      </c>
      <c r="O34" s="6"/>
      <c r="P34" s="6">
        <f>_xlfn.IFNA(VLOOKUP(O34,'Scoring Matrix'!$B$3:$H$6,4,TRUE),0)</f>
        <v>0</v>
      </c>
      <c r="Q34" s="4"/>
      <c r="R34" s="4">
        <f>_xlfn.IFNA(VLOOKUP(Q34,'Scoring Matrix'!$B$3:$H$6,5,TRUE),0)</f>
        <v>0</v>
      </c>
      <c r="S34" s="4"/>
      <c r="T34" s="4">
        <f>_xlfn.IFNA(VLOOKUP(S34,'Scoring Matrix'!$B$3:$H$6,5,TRUE),0)</f>
        <v>0</v>
      </c>
      <c r="U34" s="6"/>
      <c r="V34" s="6">
        <f>_xlfn.IFNA(VLOOKUP(U34,'Scoring Matrix'!$B$3:$H$6,6,TRUE),0)</f>
        <v>0</v>
      </c>
      <c r="W34" s="6"/>
      <c r="X34" s="6">
        <f>_xlfn.IFNA(VLOOKUP(W34,'Scoring Matrix'!$B$3:$H$6,6,TRUE),0)</f>
        <v>0</v>
      </c>
      <c r="Y34" s="4"/>
      <c r="Z34" s="4">
        <f>_xlfn.IFNA(VLOOKUP(Y34,'Scoring Matrix'!$B$3:$H$6,7,TRUE),0)</f>
        <v>0</v>
      </c>
      <c r="AA34" s="4"/>
      <c r="AB34" s="4">
        <f>_xlfn.IFNA(VLOOKUP(AA34,'Scoring Matrix'!$B$3:$H$6,7,TRUE),0)</f>
        <v>0</v>
      </c>
      <c r="AC34" s="8">
        <f t="shared" si="0"/>
        <v>6</v>
      </c>
    </row>
    <row r="35" spans="1:29" x14ac:dyDescent="0.35">
      <c r="A35" s="8" t="s">
        <v>77</v>
      </c>
      <c r="B35" s="8" t="s">
        <v>83</v>
      </c>
      <c r="C35" s="22" t="s">
        <v>127</v>
      </c>
      <c r="D35" s="8" t="s">
        <v>55</v>
      </c>
      <c r="E35" s="6" t="s">
        <v>0</v>
      </c>
      <c r="F35" s="6">
        <f>_xlfn.IFNA(VLOOKUP(E35,'Scoring Matrix'!$B$3:$H$6,2,TRUE),0)</f>
        <v>10</v>
      </c>
      <c r="G35" s="6" t="s">
        <v>1</v>
      </c>
      <c r="H35" s="6">
        <f>_xlfn.IFNA(VLOOKUP(G35,'Scoring Matrix'!$B$3:$H$6,2,TRUE),0)</f>
        <v>8</v>
      </c>
      <c r="I35" s="4" t="s">
        <v>2</v>
      </c>
      <c r="J35" s="4">
        <f>_xlfn.IFNA(VLOOKUP(I35,'Scoring Matrix'!$B$3:$H$6,3,TRUE),0)</f>
        <v>2</v>
      </c>
      <c r="K35" s="4" t="s">
        <v>1</v>
      </c>
      <c r="L35" s="4">
        <f>_xlfn.IFNA(VLOOKUP(K35,'Scoring Matrix'!$B$3:$H$6,3,TRUE),0)</f>
        <v>3</v>
      </c>
      <c r="M35" s="6" t="s">
        <v>1</v>
      </c>
      <c r="N35" s="6">
        <f>_xlfn.IFNA(VLOOKUP(M35,'Scoring Matrix'!$B$3:$H$6,4,TRUE),0)</f>
        <v>8</v>
      </c>
      <c r="O35" s="6" t="s">
        <v>1</v>
      </c>
      <c r="P35" s="6">
        <f>_xlfn.IFNA(VLOOKUP(O35,'Scoring Matrix'!$B$3:$H$6,4,TRUE),0)</f>
        <v>8</v>
      </c>
      <c r="Q35" s="4"/>
      <c r="R35" s="4">
        <f>_xlfn.IFNA(VLOOKUP(Q35,'Scoring Matrix'!$B$3:$H$6,5,TRUE),0)</f>
        <v>0</v>
      </c>
      <c r="S35" s="4"/>
      <c r="T35" s="4">
        <f>_xlfn.IFNA(VLOOKUP(S35,'Scoring Matrix'!$B$3:$H$6,5,TRUE),0)</f>
        <v>0</v>
      </c>
      <c r="U35" s="6"/>
      <c r="V35" s="6">
        <f>_xlfn.IFNA(VLOOKUP(U35,'Scoring Matrix'!$B$3:$H$6,6,TRUE),0)</f>
        <v>0</v>
      </c>
      <c r="W35" s="6"/>
      <c r="X35" s="6">
        <f>_xlfn.IFNA(VLOOKUP(W35,'Scoring Matrix'!$B$3:$H$6,6,TRUE),0)</f>
        <v>0</v>
      </c>
      <c r="Y35" s="4"/>
      <c r="Z35" s="4">
        <f>_xlfn.IFNA(VLOOKUP(Y35,'Scoring Matrix'!$B$3:$H$6,7,TRUE),0)</f>
        <v>0</v>
      </c>
      <c r="AA35" s="4"/>
      <c r="AB35" s="4">
        <f>_xlfn.IFNA(VLOOKUP(AA35,'Scoring Matrix'!$B$3:$H$6,7,TRUE),0)</f>
        <v>0</v>
      </c>
      <c r="AC35" s="8">
        <f t="shared" si="0"/>
        <v>39</v>
      </c>
    </row>
    <row r="36" spans="1:29" x14ac:dyDescent="0.35">
      <c r="A36" s="8" t="s">
        <v>77</v>
      </c>
      <c r="B36" s="8" t="s">
        <v>83</v>
      </c>
      <c r="C36" s="22" t="s">
        <v>64</v>
      </c>
      <c r="D36" s="8" t="s">
        <v>53</v>
      </c>
      <c r="E36" s="6" t="s">
        <v>1</v>
      </c>
      <c r="F36" s="6">
        <f>_xlfn.IFNA(VLOOKUP(E36,'Scoring Matrix'!$B$3:$H$6,2,TRUE),0)</f>
        <v>8</v>
      </c>
      <c r="G36" s="6" t="s">
        <v>1</v>
      </c>
      <c r="H36" s="6">
        <f>_xlfn.IFNA(VLOOKUP(G36,'Scoring Matrix'!$B$3:$H$6,2,TRUE),0)</f>
        <v>8</v>
      </c>
      <c r="I36" s="4" t="s">
        <v>0</v>
      </c>
      <c r="J36" s="4">
        <f>_xlfn.IFNA(VLOOKUP(I36,'Scoring Matrix'!$B$3:$H$6,3,TRUE),0)</f>
        <v>5</v>
      </c>
      <c r="K36" s="4" t="s">
        <v>1</v>
      </c>
      <c r="L36" s="4">
        <f>_xlfn.IFNA(VLOOKUP(K36,'Scoring Matrix'!$B$3:$H$6,3,TRUE),0)</f>
        <v>3</v>
      </c>
      <c r="M36" s="6" t="s">
        <v>2</v>
      </c>
      <c r="N36" s="6">
        <f>_xlfn.IFNA(VLOOKUP(M36,'Scoring Matrix'!$B$3:$H$6,4,TRUE),0)</f>
        <v>6</v>
      </c>
      <c r="O36" s="6" t="s">
        <v>1</v>
      </c>
      <c r="P36" s="6">
        <f>_xlfn.IFNA(VLOOKUP(O36,'Scoring Matrix'!$B$3:$H$6,4,TRUE),0)</f>
        <v>8</v>
      </c>
      <c r="Q36" s="4"/>
      <c r="R36" s="4">
        <f>_xlfn.IFNA(VLOOKUP(Q36,'Scoring Matrix'!$B$3:$H$6,5,TRUE),0)</f>
        <v>0</v>
      </c>
      <c r="S36" s="4"/>
      <c r="T36" s="4">
        <f>_xlfn.IFNA(VLOOKUP(S36,'Scoring Matrix'!$B$3:$H$6,5,TRUE),0)</f>
        <v>0</v>
      </c>
      <c r="U36" s="6"/>
      <c r="V36" s="6">
        <f>_xlfn.IFNA(VLOOKUP(U36,'Scoring Matrix'!$B$3:$H$6,6,TRUE),0)</f>
        <v>0</v>
      </c>
      <c r="W36" s="6"/>
      <c r="X36" s="6">
        <f>_xlfn.IFNA(VLOOKUP(W36,'Scoring Matrix'!$B$3:$H$6,6,TRUE),0)</f>
        <v>0</v>
      </c>
      <c r="Y36" s="4"/>
      <c r="Z36" s="4">
        <f>_xlfn.IFNA(VLOOKUP(Y36,'Scoring Matrix'!$B$3:$H$6,7,TRUE),0)</f>
        <v>0</v>
      </c>
      <c r="AA36" s="4"/>
      <c r="AB36" s="4">
        <f>_xlfn.IFNA(VLOOKUP(AA36,'Scoring Matrix'!$B$3:$H$6,7,TRUE),0)</f>
        <v>0</v>
      </c>
      <c r="AC36" s="8">
        <f t="shared" si="0"/>
        <v>38</v>
      </c>
    </row>
    <row r="37" spans="1:29" x14ac:dyDescent="0.35">
      <c r="A37" s="8" t="s">
        <v>77</v>
      </c>
      <c r="B37" s="8" t="s">
        <v>83</v>
      </c>
      <c r="C37" s="8" t="s">
        <v>236</v>
      </c>
      <c r="D37" s="8" t="s">
        <v>52</v>
      </c>
      <c r="E37" s="6"/>
      <c r="F37" s="6">
        <f>_xlfn.IFNA(VLOOKUP(E37,'Scoring Matrix'!$B$3:$H$6,2,TRUE),0)</f>
        <v>0</v>
      </c>
      <c r="G37" s="6" t="s">
        <v>1</v>
      </c>
      <c r="H37" s="6">
        <f>_xlfn.IFNA(VLOOKUP(G37,'Scoring Matrix'!$B$3:$H$6,2,TRUE),0)</f>
        <v>8</v>
      </c>
      <c r="I37" s="4"/>
      <c r="J37" s="4">
        <f>_xlfn.IFNA(VLOOKUP(I37,'Scoring Matrix'!$B$3:$H$6,3,TRUE),0)</f>
        <v>0</v>
      </c>
      <c r="K37" s="4" t="s">
        <v>1</v>
      </c>
      <c r="L37" s="4">
        <f>_xlfn.IFNA(VLOOKUP(K37,'Scoring Matrix'!$B$3:$H$6,3,TRUE),0)</f>
        <v>3</v>
      </c>
      <c r="M37" s="6" t="s">
        <v>1</v>
      </c>
      <c r="N37" s="6">
        <f>_xlfn.IFNA(VLOOKUP(M37,'Scoring Matrix'!$B$3:$H$6,4,TRUE),0)</f>
        <v>8</v>
      </c>
      <c r="O37" s="6" t="s">
        <v>1</v>
      </c>
      <c r="P37" s="6">
        <f>_xlfn.IFNA(VLOOKUP(O37,'Scoring Matrix'!$B$3:$H$6,4,TRUE),0)</f>
        <v>8</v>
      </c>
      <c r="Q37" s="4"/>
      <c r="R37" s="4">
        <f>_xlfn.IFNA(VLOOKUP(Q37,'Scoring Matrix'!$B$3:$H$6,5,TRUE),0)</f>
        <v>0</v>
      </c>
      <c r="S37" s="4"/>
      <c r="T37" s="4">
        <f>_xlfn.IFNA(VLOOKUP(S37,'Scoring Matrix'!$B$3:$H$6,5,TRUE),0)</f>
        <v>0</v>
      </c>
      <c r="U37" s="6"/>
      <c r="V37" s="6">
        <f>_xlfn.IFNA(VLOOKUP(U37,'Scoring Matrix'!$B$3:$H$6,6,TRUE),0)</f>
        <v>0</v>
      </c>
      <c r="W37" s="6"/>
      <c r="X37" s="6">
        <f>_xlfn.IFNA(VLOOKUP(W37,'Scoring Matrix'!$B$3:$H$6,6,TRUE),0)</f>
        <v>0</v>
      </c>
      <c r="Y37" s="4"/>
      <c r="Z37" s="4">
        <f>_xlfn.IFNA(VLOOKUP(Y37,'Scoring Matrix'!$B$3:$H$6,7,TRUE),0)</f>
        <v>0</v>
      </c>
      <c r="AA37" s="4"/>
      <c r="AB37" s="4">
        <f>_xlfn.IFNA(VLOOKUP(AA37,'Scoring Matrix'!$B$3:$H$6,7,TRUE),0)</f>
        <v>0</v>
      </c>
      <c r="AC37" s="8">
        <f t="shared" si="0"/>
        <v>27</v>
      </c>
    </row>
    <row r="38" spans="1:29" x14ac:dyDescent="0.35">
      <c r="A38" s="8" t="s">
        <v>77</v>
      </c>
      <c r="B38" s="8" t="s">
        <v>83</v>
      </c>
      <c r="C38" s="8" t="s">
        <v>192</v>
      </c>
      <c r="D38" s="8" t="s">
        <v>53</v>
      </c>
      <c r="E38" s="6"/>
      <c r="F38" s="6">
        <f>_xlfn.IFNA(VLOOKUP(E38,'Scoring Matrix'!$B$3:$H$6,2,TRUE),0)</f>
        <v>0</v>
      </c>
      <c r="G38" s="6" t="s">
        <v>1</v>
      </c>
      <c r="H38" s="6">
        <f>_xlfn.IFNA(VLOOKUP(G38,'Scoring Matrix'!$B$3:$H$6,2,TRUE),0)</f>
        <v>8</v>
      </c>
      <c r="I38" s="4"/>
      <c r="J38" s="4">
        <f>_xlfn.IFNA(VLOOKUP(I38,'Scoring Matrix'!$B$3:$H$6,3,TRUE),0)</f>
        <v>0</v>
      </c>
      <c r="K38" s="4" t="s">
        <v>1</v>
      </c>
      <c r="L38" s="4">
        <f>_xlfn.IFNA(VLOOKUP(K38,'Scoring Matrix'!$B$3:$H$6,3,TRUE),0)</f>
        <v>3</v>
      </c>
      <c r="M38" s="6" t="s">
        <v>0</v>
      </c>
      <c r="N38" s="6">
        <f>_xlfn.IFNA(VLOOKUP(M38,'Scoring Matrix'!$B$3:$H$6,4,TRUE),0)</f>
        <v>10</v>
      </c>
      <c r="O38" s="6" t="s">
        <v>1</v>
      </c>
      <c r="P38" s="6">
        <f>_xlfn.IFNA(VLOOKUP(O38,'Scoring Matrix'!$B$3:$H$6,4,TRUE),0)</f>
        <v>8</v>
      </c>
      <c r="Q38" s="4" t="s">
        <v>2</v>
      </c>
      <c r="R38" s="4">
        <f>_xlfn.IFNA(VLOOKUP(Q38,'Scoring Matrix'!$B$3:$H$6,5,TRUE),0)</f>
        <v>6</v>
      </c>
      <c r="S38" s="4"/>
      <c r="T38" s="4">
        <f>_xlfn.IFNA(VLOOKUP(S38,'Scoring Matrix'!$B$3:$H$6,5,TRUE),0)</f>
        <v>0</v>
      </c>
      <c r="U38" s="6"/>
      <c r="V38" s="6">
        <f>_xlfn.IFNA(VLOOKUP(U38,'Scoring Matrix'!$B$3:$H$6,6,TRUE),0)</f>
        <v>0</v>
      </c>
      <c r="W38" s="6"/>
      <c r="X38" s="6">
        <f>_xlfn.IFNA(VLOOKUP(W38,'Scoring Matrix'!$B$3:$H$6,6,TRUE),0)</f>
        <v>0</v>
      </c>
      <c r="Y38" s="4"/>
      <c r="Z38" s="4">
        <f>_xlfn.IFNA(VLOOKUP(Y38,'Scoring Matrix'!$B$3:$H$6,7,TRUE),0)</f>
        <v>0</v>
      </c>
      <c r="AA38" s="4"/>
      <c r="AB38" s="4">
        <f>_xlfn.IFNA(VLOOKUP(AA38,'Scoring Matrix'!$B$3:$H$6,7,TRUE),0)</f>
        <v>0</v>
      </c>
      <c r="AC38" s="8">
        <f t="shared" ref="AC38:AC63" si="1">SUM(F38,H38,J38,L38,V38,X38,Z38,AB38,N38,P38,R38,T38)</f>
        <v>35</v>
      </c>
    </row>
    <row r="39" spans="1:29" x14ac:dyDescent="0.35">
      <c r="A39" s="8" t="s">
        <v>77</v>
      </c>
      <c r="B39" s="8" t="s">
        <v>83</v>
      </c>
      <c r="C39" s="8" t="s">
        <v>238</v>
      </c>
      <c r="D39" s="8" t="s">
        <v>54</v>
      </c>
      <c r="E39" s="6"/>
      <c r="F39" s="6">
        <f>_xlfn.IFNA(VLOOKUP(E39,'Scoring Matrix'!$B$3:$H$6,2,TRUE),0)</f>
        <v>0</v>
      </c>
      <c r="G39" s="6" t="s">
        <v>1</v>
      </c>
      <c r="H39" s="6">
        <f>_xlfn.IFNA(VLOOKUP(G39,'Scoring Matrix'!$B$3:$H$6,2,TRUE),0)</f>
        <v>8</v>
      </c>
      <c r="I39" s="4"/>
      <c r="J39" s="4">
        <f>_xlfn.IFNA(VLOOKUP(I39,'Scoring Matrix'!$B$3:$H$6,3,TRUE),0)</f>
        <v>0</v>
      </c>
      <c r="K39" s="4" t="s">
        <v>1</v>
      </c>
      <c r="L39" s="4">
        <f>_xlfn.IFNA(VLOOKUP(K39,'Scoring Matrix'!$B$3:$H$6,3,TRUE),0)</f>
        <v>3</v>
      </c>
      <c r="M39" s="6" t="s">
        <v>0</v>
      </c>
      <c r="N39" s="6">
        <f>_xlfn.IFNA(VLOOKUP(M39,'Scoring Matrix'!$B$3:$H$6,4,TRUE),0)</f>
        <v>10</v>
      </c>
      <c r="O39" s="6" t="s">
        <v>1</v>
      </c>
      <c r="P39" s="6">
        <f>_xlfn.IFNA(VLOOKUP(O39,'Scoring Matrix'!$B$3:$H$6,4,TRUE),0)</f>
        <v>8</v>
      </c>
      <c r="Q39" s="4"/>
      <c r="R39" s="4">
        <f>_xlfn.IFNA(VLOOKUP(Q39,'Scoring Matrix'!$B$3:$H$6,5,TRUE),0)</f>
        <v>0</v>
      </c>
      <c r="S39" s="4"/>
      <c r="T39" s="4">
        <f>_xlfn.IFNA(VLOOKUP(S39,'Scoring Matrix'!$B$3:$H$6,5,TRUE),0)</f>
        <v>0</v>
      </c>
      <c r="U39" s="6"/>
      <c r="V39" s="6">
        <f>_xlfn.IFNA(VLOOKUP(U39,'Scoring Matrix'!$B$3:$H$6,6,TRUE),0)</f>
        <v>0</v>
      </c>
      <c r="W39" s="6"/>
      <c r="X39" s="6">
        <f>_xlfn.IFNA(VLOOKUP(W39,'Scoring Matrix'!$B$3:$H$6,6,TRUE),0)</f>
        <v>0</v>
      </c>
      <c r="Y39" s="4"/>
      <c r="Z39" s="4">
        <f>_xlfn.IFNA(VLOOKUP(Y39,'Scoring Matrix'!$B$3:$H$6,7,TRUE),0)</f>
        <v>0</v>
      </c>
      <c r="AA39" s="4"/>
      <c r="AB39" s="4">
        <f>_xlfn.IFNA(VLOOKUP(AA39,'Scoring Matrix'!$B$3:$H$6,7,TRUE),0)</f>
        <v>0</v>
      </c>
      <c r="AC39" s="8">
        <f t="shared" si="1"/>
        <v>29</v>
      </c>
    </row>
    <row r="40" spans="1:29" x14ac:dyDescent="0.35">
      <c r="A40" s="8" t="s">
        <v>77</v>
      </c>
      <c r="B40" s="8" t="s">
        <v>83</v>
      </c>
      <c r="C40" s="8" t="s">
        <v>241</v>
      </c>
      <c r="D40" s="8" t="s">
        <v>56</v>
      </c>
      <c r="E40" s="6"/>
      <c r="F40" s="6">
        <f>_xlfn.IFNA(VLOOKUP(E40,'Scoring Matrix'!$B$3:$H$6,2,TRUE),0)</f>
        <v>0</v>
      </c>
      <c r="G40" s="6" t="s">
        <v>1</v>
      </c>
      <c r="H40" s="6">
        <f>_xlfn.IFNA(VLOOKUP(G40,'Scoring Matrix'!$B$3:$H$6,2,TRUE),0)</f>
        <v>8</v>
      </c>
      <c r="I40" s="4"/>
      <c r="J40" s="4">
        <f>_xlfn.IFNA(VLOOKUP(I40,'Scoring Matrix'!$B$3:$H$6,3,TRUE),0)</f>
        <v>0</v>
      </c>
      <c r="K40" s="4" t="s">
        <v>1</v>
      </c>
      <c r="L40" s="4">
        <f>_xlfn.IFNA(VLOOKUP(K40,'Scoring Matrix'!$B$3:$H$6,3,TRUE),0)</f>
        <v>3</v>
      </c>
      <c r="M40" s="6" t="s">
        <v>1</v>
      </c>
      <c r="N40" s="6">
        <f>_xlfn.IFNA(VLOOKUP(M40,'Scoring Matrix'!$B$3:$H$6,4,TRUE),0)</f>
        <v>8</v>
      </c>
      <c r="O40" s="6" t="s">
        <v>1</v>
      </c>
      <c r="P40" s="6">
        <f>_xlfn.IFNA(VLOOKUP(O40,'Scoring Matrix'!$B$3:$H$6,4,TRUE),0)</f>
        <v>8</v>
      </c>
      <c r="Q40" s="4"/>
      <c r="R40" s="4">
        <f>_xlfn.IFNA(VLOOKUP(Q40,'Scoring Matrix'!$B$3:$H$6,5,TRUE),0)</f>
        <v>0</v>
      </c>
      <c r="S40" s="4"/>
      <c r="T40" s="4">
        <f>_xlfn.IFNA(VLOOKUP(S40,'Scoring Matrix'!$B$3:$H$6,5,TRUE),0)</f>
        <v>0</v>
      </c>
      <c r="U40" s="6"/>
      <c r="V40" s="6">
        <f>_xlfn.IFNA(VLOOKUP(U40,'Scoring Matrix'!$B$3:$H$6,6,TRUE),0)</f>
        <v>0</v>
      </c>
      <c r="W40" s="6"/>
      <c r="X40" s="6">
        <f>_xlfn.IFNA(VLOOKUP(W40,'Scoring Matrix'!$B$3:$H$6,6,TRUE),0)</f>
        <v>0</v>
      </c>
      <c r="Y40" s="4"/>
      <c r="Z40" s="4">
        <f>_xlfn.IFNA(VLOOKUP(Y40,'Scoring Matrix'!$B$3:$H$6,7,TRUE),0)</f>
        <v>0</v>
      </c>
      <c r="AA40" s="4"/>
      <c r="AB40" s="4">
        <f>_xlfn.IFNA(VLOOKUP(AA40,'Scoring Matrix'!$B$3:$H$6,7,TRUE),0)</f>
        <v>0</v>
      </c>
      <c r="AC40" s="8">
        <f t="shared" si="1"/>
        <v>27</v>
      </c>
    </row>
    <row r="41" spans="1:29" x14ac:dyDescent="0.35">
      <c r="A41" s="8" t="s">
        <v>339</v>
      </c>
      <c r="B41" s="8"/>
      <c r="C41" s="8" t="s">
        <v>337</v>
      </c>
      <c r="D41" s="8"/>
      <c r="E41" s="6"/>
      <c r="F41" s="6">
        <f>_xlfn.IFNA(VLOOKUP(E41,'Scoring Matrix'!$B$3:$H$6,2,TRUE),0)</f>
        <v>0</v>
      </c>
      <c r="G41" s="6"/>
      <c r="H41" s="6">
        <f>_xlfn.IFNA(VLOOKUP(G41,'Scoring Matrix'!$B$3:$H$6,2,TRUE),0)</f>
        <v>0</v>
      </c>
      <c r="I41" s="4"/>
      <c r="J41" s="4">
        <f>_xlfn.IFNA(VLOOKUP(I41,'Scoring Matrix'!$B$3:$H$6,3,TRUE),0)</f>
        <v>0</v>
      </c>
      <c r="K41" s="4"/>
      <c r="L41" s="4">
        <f>_xlfn.IFNA(VLOOKUP(K41,'Scoring Matrix'!$B$3:$H$6,3,TRUE),0)</f>
        <v>0</v>
      </c>
      <c r="M41" s="6"/>
      <c r="N41" s="6">
        <f>_xlfn.IFNA(VLOOKUP(M41,'Scoring Matrix'!$B$3:$H$6,4,TRUE),0)</f>
        <v>0</v>
      </c>
      <c r="O41" s="6"/>
      <c r="P41" s="6">
        <f>_xlfn.IFNA(VLOOKUP(O41,'Scoring Matrix'!$B$3:$H$6,4,TRUE),0)</f>
        <v>0</v>
      </c>
      <c r="Q41" s="4"/>
      <c r="R41" s="4">
        <f>_xlfn.IFNA(VLOOKUP(Q41,'Scoring Matrix'!$B$3:$H$6,5,TRUE),0)</f>
        <v>0</v>
      </c>
      <c r="S41" s="4"/>
      <c r="T41" s="4">
        <f>_xlfn.IFNA(VLOOKUP(S41,'Scoring Matrix'!$B$3:$H$6,5,TRUE),0)</f>
        <v>0</v>
      </c>
      <c r="U41" s="6" t="s">
        <v>0</v>
      </c>
      <c r="V41" s="6">
        <f>_xlfn.IFNA(VLOOKUP(U41,'Scoring Matrix'!$B$3:$H$6,6,TRUE),0)</f>
        <v>5</v>
      </c>
      <c r="W41" s="6"/>
      <c r="X41" s="6">
        <f>_xlfn.IFNA(VLOOKUP(W41,'Scoring Matrix'!$B$3:$H$6,6,TRUE),0)</f>
        <v>0</v>
      </c>
      <c r="Y41" s="4"/>
      <c r="Z41" s="4">
        <f>_xlfn.IFNA(VLOOKUP(Y41,'Scoring Matrix'!$B$3:$H$6,7,TRUE),0)</f>
        <v>0</v>
      </c>
      <c r="AA41" s="4"/>
      <c r="AB41" s="4">
        <f>_xlfn.IFNA(VLOOKUP(AA41,'Scoring Matrix'!$B$3:$H$6,7,TRUE),0)</f>
        <v>0</v>
      </c>
      <c r="AC41" s="8">
        <f t="shared" si="1"/>
        <v>5</v>
      </c>
    </row>
    <row r="42" spans="1:29" x14ac:dyDescent="0.35">
      <c r="A42" s="8" t="s">
        <v>242</v>
      </c>
      <c r="B42" s="8"/>
      <c r="C42" s="8" t="s">
        <v>243</v>
      </c>
      <c r="D42" s="8" t="s">
        <v>56</v>
      </c>
      <c r="E42" s="6"/>
      <c r="F42" s="6">
        <f>_xlfn.IFNA(VLOOKUP(E42,'Scoring Matrix'!$B$3:$H$6,2,TRUE),0)</f>
        <v>0</v>
      </c>
      <c r="G42" s="6"/>
      <c r="H42" s="6">
        <f>_xlfn.IFNA(VLOOKUP(G42,'Scoring Matrix'!$B$3:$H$6,2,TRUE),0)</f>
        <v>0</v>
      </c>
      <c r="I42" s="4"/>
      <c r="J42" s="4">
        <f>_xlfn.IFNA(VLOOKUP(I42,'Scoring Matrix'!$B$3:$H$6,3,TRUE),0)</f>
        <v>0</v>
      </c>
      <c r="K42" s="4"/>
      <c r="L42" s="4">
        <f>_xlfn.IFNA(VLOOKUP(K42,'Scoring Matrix'!$B$3:$H$6,3,TRUE),0)</f>
        <v>0</v>
      </c>
      <c r="M42" s="6" t="s">
        <v>0</v>
      </c>
      <c r="N42" s="6">
        <f>_xlfn.IFNA(VLOOKUP(M42,'Scoring Matrix'!$B$3:$H$6,4,TRUE),0)</f>
        <v>10</v>
      </c>
      <c r="O42" s="6"/>
      <c r="P42" s="6">
        <f>_xlfn.IFNA(VLOOKUP(O42,'Scoring Matrix'!$B$3:$H$6,4,TRUE),0)</f>
        <v>0</v>
      </c>
      <c r="Q42" s="4"/>
      <c r="R42" s="4">
        <f>_xlfn.IFNA(VLOOKUP(Q42,'Scoring Matrix'!$B$3:$H$6,5,TRUE),0)</f>
        <v>0</v>
      </c>
      <c r="S42" s="4"/>
      <c r="T42" s="4">
        <f>_xlfn.IFNA(VLOOKUP(S42,'Scoring Matrix'!$B$3:$H$6,5,TRUE),0)</f>
        <v>0</v>
      </c>
      <c r="U42" s="6"/>
      <c r="V42" s="6">
        <f>_xlfn.IFNA(VLOOKUP(U42,'Scoring Matrix'!$B$3:$H$6,6,TRUE),0)</f>
        <v>0</v>
      </c>
      <c r="W42" s="6"/>
      <c r="X42" s="6">
        <f>_xlfn.IFNA(VLOOKUP(W42,'Scoring Matrix'!$B$3:$H$6,6,TRUE),0)</f>
        <v>0</v>
      </c>
      <c r="Y42" s="4"/>
      <c r="Z42" s="4">
        <f>_xlfn.IFNA(VLOOKUP(Y42,'Scoring Matrix'!$B$3:$H$6,7,TRUE),0)</f>
        <v>0</v>
      </c>
      <c r="AA42" s="4"/>
      <c r="AB42" s="4">
        <f>_xlfn.IFNA(VLOOKUP(AA42,'Scoring Matrix'!$B$3:$H$6,7,TRUE),0)</f>
        <v>0</v>
      </c>
      <c r="AC42" s="8">
        <f t="shared" si="1"/>
        <v>10</v>
      </c>
    </row>
    <row r="43" spans="1:29" x14ac:dyDescent="0.35">
      <c r="A43" s="8" t="s">
        <v>217</v>
      </c>
      <c r="B43" s="8" t="s">
        <v>83</v>
      </c>
      <c r="C43" s="8" t="s">
        <v>218</v>
      </c>
      <c r="D43" s="8" t="s">
        <v>51</v>
      </c>
      <c r="E43" s="6"/>
      <c r="F43" s="6">
        <f>_xlfn.IFNA(VLOOKUP(E43,'Scoring Matrix'!$B$3:$H$6,2,TRUE),0)</f>
        <v>0</v>
      </c>
      <c r="G43" s="6"/>
      <c r="H43" s="6">
        <f>_xlfn.IFNA(VLOOKUP(G43,'Scoring Matrix'!$B$3:$H$6,2,TRUE),0)</f>
        <v>0</v>
      </c>
      <c r="I43" s="4"/>
      <c r="J43" s="4">
        <f>_xlfn.IFNA(VLOOKUP(I43,'Scoring Matrix'!$B$3:$H$6,3,TRUE),0)</f>
        <v>0</v>
      </c>
      <c r="K43" s="4"/>
      <c r="L43" s="4">
        <f>_xlfn.IFNA(VLOOKUP(K43,'Scoring Matrix'!$B$3:$H$6,3,TRUE),0)</f>
        <v>0</v>
      </c>
      <c r="M43" s="6" t="s">
        <v>0</v>
      </c>
      <c r="N43" s="6">
        <f>_xlfn.IFNA(VLOOKUP(M43,'Scoring Matrix'!$B$3:$H$6,4,TRUE),0)</f>
        <v>10</v>
      </c>
      <c r="O43" s="6" t="s">
        <v>2</v>
      </c>
      <c r="P43" s="6">
        <f>_xlfn.IFNA(VLOOKUP(O43,'Scoring Matrix'!$B$3:$H$6,4,TRUE),0)</f>
        <v>6</v>
      </c>
      <c r="Q43" s="4"/>
      <c r="R43" s="4">
        <f>_xlfn.IFNA(VLOOKUP(Q43,'Scoring Matrix'!$B$3:$H$6,5,TRUE),0)</f>
        <v>0</v>
      </c>
      <c r="S43" s="4" t="s">
        <v>2</v>
      </c>
      <c r="T43" s="4">
        <f>_xlfn.IFNA(VLOOKUP(S43,'Scoring Matrix'!$B$3:$H$6,5,TRUE),0)</f>
        <v>6</v>
      </c>
      <c r="U43" s="6"/>
      <c r="V43" s="6">
        <f>_xlfn.IFNA(VLOOKUP(U43,'Scoring Matrix'!$B$3:$H$6,6,TRUE),0)</f>
        <v>0</v>
      </c>
      <c r="W43" s="6"/>
      <c r="X43" s="6">
        <f>_xlfn.IFNA(VLOOKUP(W43,'Scoring Matrix'!$B$3:$H$6,6,TRUE),0)</f>
        <v>0</v>
      </c>
      <c r="Y43" s="4"/>
      <c r="Z43" s="4">
        <f>_xlfn.IFNA(VLOOKUP(Y43,'Scoring Matrix'!$B$3:$H$6,7,TRUE),0)</f>
        <v>0</v>
      </c>
      <c r="AA43" s="4"/>
      <c r="AB43" s="4">
        <f>_xlfn.IFNA(VLOOKUP(AA43,'Scoring Matrix'!$B$3:$H$6,7,TRUE),0)</f>
        <v>0</v>
      </c>
      <c r="AC43" s="8">
        <f t="shared" si="1"/>
        <v>22</v>
      </c>
    </row>
    <row r="44" spans="1:29" x14ac:dyDescent="0.35">
      <c r="A44" s="8" t="s">
        <v>217</v>
      </c>
      <c r="B44" s="8" t="s">
        <v>83</v>
      </c>
      <c r="C44" s="8" t="s">
        <v>227</v>
      </c>
      <c r="D44" s="8" t="s">
        <v>55</v>
      </c>
      <c r="E44" s="6"/>
      <c r="F44" s="6">
        <f>_xlfn.IFNA(VLOOKUP(E44,'Scoring Matrix'!$B$3:$H$6,2,TRUE),0)</f>
        <v>0</v>
      </c>
      <c r="G44" s="6"/>
      <c r="H44" s="6">
        <f>_xlfn.IFNA(VLOOKUP(G44,'Scoring Matrix'!$B$3:$H$6,2,TRUE),0)</f>
        <v>0</v>
      </c>
      <c r="I44" s="4"/>
      <c r="J44" s="4">
        <f>_xlfn.IFNA(VLOOKUP(I44,'Scoring Matrix'!$B$3:$H$6,3,TRUE),0)</f>
        <v>0</v>
      </c>
      <c r="K44" s="4"/>
      <c r="L44" s="4">
        <f>_xlfn.IFNA(VLOOKUP(K44,'Scoring Matrix'!$B$3:$H$6,3,TRUE),0)</f>
        <v>0</v>
      </c>
      <c r="M44" s="6" t="s">
        <v>2</v>
      </c>
      <c r="N44" s="6">
        <f>_xlfn.IFNA(VLOOKUP(M44,'Scoring Matrix'!$B$3:$H$6,4,TRUE),0)</f>
        <v>6</v>
      </c>
      <c r="O44" s="6" t="s">
        <v>2</v>
      </c>
      <c r="P44" s="6">
        <f>_xlfn.IFNA(VLOOKUP(O44,'Scoring Matrix'!$B$3:$H$6,4,TRUE),0)</f>
        <v>6</v>
      </c>
      <c r="Q44" s="4"/>
      <c r="R44" s="4">
        <f>_xlfn.IFNA(VLOOKUP(Q44,'Scoring Matrix'!$B$3:$H$6,5,TRUE),0)</f>
        <v>0</v>
      </c>
      <c r="S44" s="4" t="s">
        <v>2</v>
      </c>
      <c r="T44" s="4">
        <f>_xlfn.IFNA(VLOOKUP(S44,'Scoring Matrix'!$B$3:$H$6,5,TRUE),0)</f>
        <v>6</v>
      </c>
      <c r="U44" s="6"/>
      <c r="V44" s="6">
        <f>_xlfn.IFNA(VLOOKUP(U44,'Scoring Matrix'!$B$3:$H$6,6,TRUE),0)</f>
        <v>0</v>
      </c>
      <c r="W44" s="6"/>
      <c r="X44" s="6">
        <f>_xlfn.IFNA(VLOOKUP(W44,'Scoring Matrix'!$B$3:$H$6,6,TRUE),0)</f>
        <v>0</v>
      </c>
      <c r="Y44" s="4"/>
      <c r="Z44" s="4">
        <f>_xlfn.IFNA(VLOOKUP(Y44,'Scoring Matrix'!$B$3:$H$6,7,TRUE),0)</f>
        <v>0</v>
      </c>
      <c r="AA44" s="4"/>
      <c r="AB44" s="4">
        <f>_xlfn.IFNA(VLOOKUP(AA44,'Scoring Matrix'!$B$3:$H$6,7,TRUE),0)</f>
        <v>0</v>
      </c>
      <c r="AC44" s="8">
        <f t="shared" si="1"/>
        <v>18</v>
      </c>
    </row>
    <row r="45" spans="1:29" ht="13.5" customHeight="1" x14ac:dyDescent="0.35">
      <c r="A45" s="8" t="s">
        <v>224</v>
      </c>
      <c r="B45" s="8"/>
      <c r="C45" s="8" t="s">
        <v>271</v>
      </c>
      <c r="D45" s="8"/>
      <c r="E45" s="6"/>
      <c r="F45" s="6">
        <f>_xlfn.IFNA(VLOOKUP(E45,'Scoring Matrix'!$B$3:$H$6,2,TRUE),0)</f>
        <v>0</v>
      </c>
      <c r="G45" s="6"/>
      <c r="H45" s="6">
        <f>_xlfn.IFNA(VLOOKUP(G45,'Scoring Matrix'!$B$3:$H$6,2,TRUE),0)</f>
        <v>0</v>
      </c>
      <c r="I45" s="4"/>
      <c r="J45" s="4">
        <f>_xlfn.IFNA(VLOOKUP(I45,'Scoring Matrix'!$B$3:$H$6,3,TRUE),0)</f>
        <v>0</v>
      </c>
      <c r="K45" s="4"/>
      <c r="L45" s="4">
        <f>_xlfn.IFNA(VLOOKUP(K45,'Scoring Matrix'!$B$3:$H$6,3,TRUE),0)</f>
        <v>0</v>
      </c>
      <c r="M45" s="6"/>
      <c r="N45" s="6">
        <f>_xlfn.IFNA(VLOOKUP(M45,'Scoring Matrix'!$B$3:$H$6,4,TRUE),0)</f>
        <v>0</v>
      </c>
      <c r="O45" s="6" t="s">
        <v>0</v>
      </c>
      <c r="P45" s="6">
        <f>_xlfn.IFNA(VLOOKUP(O45,'Scoring Matrix'!$B$3:$H$6,4,TRUE),0)</f>
        <v>10</v>
      </c>
      <c r="Q45" s="4"/>
      <c r="R45" s="4">
        <f>_xlfn.IFNA(VLOOKUP(Q45,'Scoring Matrix'!$B$3:$H$6,5,TRUE),0)</f>
        <v>0</v>
      </c>
      <c r="S45" s="4"/>
      <c r="T45" s="4">
        <f>_xlfn.IFNA(VLOOKUP(S45,'Scoring Matrix'!$B$3:$H$6,5,TRUE),0)</f>
        <v>0</v>
      </c>
      <c r="U45" s="6" t="s">
        <v>2</v>
      </c>
      <c r="V45" s="6">
        <f>_xlfn.IFNA(VLOOKUP(U45,'Scoring Matrix'!$B$3:$H$6,6,TRUE),0)</f>
        <v>2</v>
      </c>
      <c r="W45" s="6" t="s">
        <v>0</v>
      </c>
      <c r="X45" s="6">
        <f>_xlfn.IFNA(VLOOKUP(W45,'Scoring Matrix'!$B$3:$H$6,6,TRUE),0)</f>
        <v>5</v>
      </c>
      <c r="Y45" s="4"/>
      <c r="Z45" s="4">
        <f>_xlfn.IFNA(VLOOKUP(Y45,'Scoring Matrix'!$B$3:$H$6,7,TRUE),0)</f>
        <v>0</v>
      </c>
      <c r="AA45" s="4"/>
      <c r="AB45" s="4">
        <f>_xlfn.IFNA(VLOOKUP(AA45,'Scoring Matrix'!$B$3:$H$6,7,TRUE),0)</f>
        <v>0</v>
      </c>
      <c r="AC45" s="8">
        <f t="shared" si="1"/>
        <v>17</v>
      </c>
    </row>
    <row r="46" spans="1:29" x14ac:dyDescent="0.35">
      <c r="A46" s="8" t="s">
        <v>224</v>
      </c>
      <c r="B46" s="8" t="s">
        <v>84</v>
      </c>
      <c r="C46" s="8" t="s">
        <v>225</v>
      </c>
      <c r="D46" s="8" t="s">
        <v>55</v>
      </c>
      <c r="E46" s="6"/>
      <c r="F46" s="6">
        <f>_xlfn.IFNA(VLOOKUP(E46,'Scoring Matrix'!$B$3:$H$6,2,TRUE),0)</f>
        <v>0</v>
      </c>
      <c r="G46" s="6"/>
      <c r="H46" s="6">
        <f>_xlfn.IFNA(VLOOKUP(G46,'Scoring Matrix'!$B$3:$H$6,2,TRUE),0)</f>
        <v>0</v>
      </c>
      <c r="I46" s="4"/>
      <c r="J46" s="4">
        <f>_xlfn.IFNA(VLOOKUP(I46,'Scoring Matrix'!$B$3:$H$6,3,TRUE),0)</f>
        <v>0</v>
      </c>
      <c r="K46" s="4"/>
      <c r="L46" s="4">
        <f>_xlfn.IFNA(VLOOKUP(K46,'Scoring Matrix'!$B$3:$H$6,3,TRUE),0)</f>
        <v>0</v>
      </c>
      <c r="M46" s="6" t="s">
        <v>0</v>
      </c>
      <c r="N46" s="6">
        <f>_xlfn.IFNA(VLOOKUP(M46,'Scoring Matrix'!$B$3:$H$6,4,TRUE),0)</f>
        <v>10</v>
      </c>
      <c r="O46" s="6" t="s">
        <v>0</v>
      </c>
      <c r="P46" s="6">
        <f>_xlfn.IFNA(VLOOKUP(O46,'Scoring Matrix'!$B$3:$H$6,4,TRUE),0)</f>
        <v>10</v>
      </c>
      <c r="Q46" s="4" t="s">
        <v>0</v>
      </c>
      <c r="R46" s="4">
        <f>_xlfn.IFNA(VLOOKUP(Q46,'Scoring Matrix'!$B$3:$H$6,5,TRUE),0)</f>
        <v>10</v>
      </c>
      <c r="S46" s="4"/>
      <c r="T46" s="4">
        <f>_xlfn.IFNA(VLOOKUP(S46,'Scoring Matrix'!$B$3:$H$6,5,TRUE),0)</f>
        <v>0</v>
      </c>
      <c r="U46" s="6" t="s">
        <v>1</v>
      </c>
      <c r="V46" s="6">
        <f>_xlfn.IFNA(VLOOKUP(U46,'Scoring Matrix'!$B$3:$H$6,6,TRUE),0)</f>
        <v>3</v>
      </c>
      <c r="W46" s="6" t="s">
        <v>0</v>
      </c>
      <c r="X46" s="6">
        <f>_xlfn.IFNA(VLOOKUP(W46,'Scoring Matrix'!$B$3:$H$6,6,TRUE),0)</f>
        <v>5</v>
      </c>
      <c r="Y46" s="4"/>
      <c r="Z46" s="4">
        <f>_xlfn.IFNA(VLOOKUP(Y46,'Scoring Matrix'!$B$3:$H$6,7,TRUE),0)</f>
        <v>0</v>
      </c>
      <c r="AA46" s="4"/>
      <c r="AB46" s="4">
        <f>_xlfn.IFNA(VLOOKUP(AA46,'Scoring Matrix'!$B$3:$H$6,7,TRUE),0)</f>
        <v>0</v>
      </c>
      <c r="AC46" s="8">
        <f t="shared" si="1"/>
        <v>38</v>
      </c>
    </row>
    <row r="47" spans="1:29" x14ac:dyDescent="0.35">
      <c r="A47" s="8" t="s">
        <v>340</v>
      </c>
      <c r="B47" s="8"/>
      <c r="C47" s="8" t="s">
        <v>341</v>
      </c>
      <c r="D47" s="8"/>
      <c r="E47" s="6"/>
      <c r="F47" s="6">
        <f>_xlfn.IFNA(VLOOKUP(E47,'Scoring Matrix'!$B$3:$H$6,2,TRUE),0)</f>
        <v>0</v>
      </c>
      <c r="G47" s="6"/>
      <c r="H47" s="6">
        <f>_xlfn.IFNA(VLOOKUP(G47,'Scoring Matrix'!$B$3:$H$6,2,TRUE),0)</f>
        <v>0</v>
      </c>
      <c r="I47" s="4"/>
      <c r="J47" s="4">
        <f>_xlfn.IFNA(VLOOKUP(I47,'Scoring Matrix'!$B$3:$H$6,3,TRUE),0)</f>
        <v>0</v>
      </c>
      <c r="K47" s="4"/>
      <c r="L47" s="4">
        <f>_xlfn.IFNA(VLOOKUP(K47,'Scoring Matrix'!$B$3:$H$6,3,TRUE),0)</f>
        <v>0</v>
      </c>
      <c r="M47" s="6"/>
      <c r="N47" s="6">
        <f>_xlfn.IFNA(VLOOKUP(M47,'Scoring Matrix'!$B$3:$H$6,4,TRUE),0)</f>
        <v>0</v>
      </c>
      <c r="O47" s="6"/>
      <c r="P47" s="6">
        <f>_xlfn.IFNA(VLOOKUP(O47,'Scoring Matrix'!$B$3:$H$6,4,TRUE),0)</f>
        <v>0</v>
      </c>
      <c r="Q47" s="4"/>
      <c r="R47" s="4">
        <f>_xlfn.IFNA(VLOOKUP(Q47,'Scoring Matrix'!$B$3:$H$6,5,TRUE),0)</f>
        <v>0</v>
      </c>
      <c r="S47" s="4"/>
      <c r="T47" s="4">
        <f>_xlfn.IFNA(VLOOKUP(S47,'Scoring Matrix'!$B$3:$H$6,5,TRUE),0)</f>
        <v>0</v>
      </c>
      <c r="U47" s="6" t="s">
        <v>1</v>
      </c>
      <c r="V47" s="6">
        <f>_xlfn.IFNA(VLOOKUP(U47,'Scoring Matrix'!$B$3:$H$6,6,TRUE),0)</f>
        <v>3</v>
      </c>
      <c r="W47" s="6"/>
      <c r="X47" s="6">
        <f>_xlfn.IFNA(VLOOKUP(W47,'Scoring Matrix'!$B$3:$H$6,6,TRUE),0)</f>
        <v>0</v>
      </c>
      <c r="Y47" s="4"/>
      <c r="Z47" s="4">
        <f>_xlfn.IFNA(VLOOKUP(Y47,'Scoring Matrix'!$B$3:$H$6,7,TRUE),0)</f>
        <v>0</v>
      </c>
      <c r="AA47" s="4"/>
      <c r="AB47" s="4">
        <f>_xlfn.IFNA(VLOOKUP(AA47,'Scoring Matrix'!$B$3:$H$6,7,TRUE),0)</f>
        <v>0</v>
      </c>
      <c r="AC47" s="8">
        <f t="shared" si="1"/>
        <v>3</v>
      </c>
    </row>
    <row r="48" spans="1:29" x14ac:dyDescent="0.35">
      <c r="A48" s="8" t="s">
        <v>95</v>
      </c>
      <c r="B48" s="8" t="s">
        <v>84</v>
      </c>
      <c r="C48" s="22" t="s">
        <v>183</v>
      </c>
      <c r="D48" s="8" t="s">
        <v>52</v>
      </c>
      <c r="E48" s="6" t="s">
        <v>1</v>
      </c>
      <c r="F48" s="6">
        <f>_xlfn.IFNA(VLOOKUP(E48,'Scoring Matrix'!$B$3:$H$6,2,TRUE),0)</f>
        <v>8</v>
      </c>
      <c r="G48" s="6"/>
      <c r="H48" s="6">
        <f>_xlfn.IFNA(VLOOKUP(G48,'Scoring Matrix'!$B$3:$H$6,2,TRUE),0)</f>
        <v>0</v>
      </c>
      <c r="I48" s="4"/>
      <c r="J48" s="4">
        <f>_xlfn.IFNA(VLOOKUP(I48,'Scoring Matrix'!$B$3:$H$6,3,TRUE),0)</f>
        <v>0</v>
      </c>
      <c r="K48" s="4"/>
      <c r="L48" s="4">
        <f>_xlfn.IFNA(VLOOKUP(K48,'Scoring Matrix'!$B$3:$H$6,3,TRUE),0)</f>
        <v>0</v>
      </c>
      <c r="M48" s="6" t="s">
        <v>2</v>
      </c>
      <c r="N48" s="6">
        <f>_xlfn.IFNA(VLOOKUP(M48,'Scoring Matrix'!$B$3:$H$6,4,TRUE),0)</f>
        <v>6</v>
      </c>
      <c r="O48" s="6"/>
      <c r="P48" s="6">
        <f>_xlfn.IFNA(VLOOKUP(O48,'Scoring Matrix'!$B$3:$H$6,4,TRUE),0)</f>
        <v>0</v>
      </c>
      <c r="Q48" s="4"/>
      <c r="R48" s="4">
        <f>_xlfn.IFNA(VLOOKUP(Q48,'Scoring Matrix'!$B$3:$H$6,5,TRUE),0)</f>
        <v>0</v>
      </c>
      <c r="S48" s="4"/>
      <c r="T48" s="4">
        <f>_xlfn.IFNA(VLOOKUP(S48,'Scoring Matrix'!$B$3:$H$6,5,TRUE),0)</f>
        <v>0</v>
      </c>
      <c r="U48" s="6"/>
      <c r="V48" s="6">
        <f>_xlfn.IFNA(VLOOKUP(U48,'Scoring Matrix'!$B$3:$H$6,6,TRUE),0)</f>
        <v>0</v>
      </c>
      <c r="W48" s="6"/>
      <c r="X48" s="6">
        <f>_xlfn.IFNA(VLOOKUP(W48,'Scoring Matrix'!$B$3:$H$6,6,TRUE),0)</f>
        <v>0</v>
      </c>
      <c r="Y48" s="4"/>
      <c r="Z48" s="4">
        <f>_xlfn.IFNA(VLOOKUP(Y48,'Scoring Matrix'!$B$3:$H$6,7,TRUE),0)</f>
        <v>0</v>
      </c>
      <c r="AA48" s="4"/>
      <c r="AB48" s="4">
        <f>_xlfn.IFNA(VLOOKUP(AA48,'Scoring Matrix'!$B$3:$H$6,7,TRUE),0)</f>
        <v>0</v>
      </c>
      <c r="AC48" s="8">
        <f t="shared" si="1"/>
        <v>14</v>
      </c>
    </row>
    <row r="49" spans="1:29" x14ac:dyDescent="0.35">
      <c r="A49" s="8" t="s">
        <v>216</v>
      </c>
      <c r="B49" s="8"/>
      <c r="C49" s="8" t="s">
        <v>311</v>
      </c>
      <c r="D49" s="8" t="s">
        <v>57</v>
      </c>
      <c r="E49" s="6"/>
      <c r="F49" s="6">
        <f>_xlfn.IFNA(VLOOKUP(E49,'Scoring Matrix'!$B$3:$H$6,2,TRUE),0)</f>
        <v>0</v>
      </c>
      <c r="G49" s="6"/>
      <c r="H49" s="6">
        <f>_xlfn.IFNA(VLOOKUP(G49,'Scoring Matrix'!$B$3:$H$6,2,TRUE),0)</f>
        <v>0</v>
      </c>
      <c r="I49" s="4"/>
      <c r="J49" s="4">
        <f>_xlfn.IFNA(VLOOKUP(I49,'Scoring Matrix'!$B$3:$H$6,3,TRUE),0)</f>
        <v>0</v>
      </c>
      <c r="K49" s="4"/>
      <c r="L49" s="4">
        <f>_xlfn.IFNA(VLOOKUP(K49,'Scoring Matrix'!$B$3:$H$6,3,TRUE),0)</f>
        <v>0</v>
      </c>
      <c r="M49" s="6" t="s">
        <v>1</v>
      </c>
      <c r="N49" s="6">
        <f>_xlfn.IFNA(VLOOKUP(M49,'Scoring Matrix'!$B$3:$H$6,4,TRUE),0)</f>
        <v>8</v>
      </c>
      <c r="O49" s="6"/>
      <c r="P49" s="6">
        <f>_xlfn.IFNA(VLOOKUP(O49,'Scoring Matrix'!$B$3:$H$6,4,TRUE),0)</f>
        <v>0</v>
      </c>
      <c r="Q49" s="4"/>
      <c r="R49" s="4">
        <f>_xlfn.IFNA(VLOOKUP(Q49,'Scoring Matrix'!$B$3:$H$6,5,TRUE),0)</f>
        <v>0</v>
      </c>
      <c r="S49" s="4"/>
      <c r="T49" s="4">
        <f>_xlfn.IFNA(VLOOKUP(S49,'Scoring Matrix'!$B$3:$H$6,5,TRUE),0)</f>
        <v>0</v>
      </c>
      <c r="U49" s="6"/>
      <c r="V49" s="6">
        <f>_xlfn.IFNA(VLOOKUP(U49,'Scoring Matrix'!$B$3:$H$6,6,TRUE),0)</f>
        <v>0</v>
      </c>
      <c r="W49" s="6"/>
      <c r="X49" s="6">
        <f>_xlfn.IFNA(VLOOKUP(W49,'Scoring Matrix'!$B$3:$H$6,6,TRUE),0)</f>
        <v>0</v>
      </c>
      <c r="Y49" s="4"/>
      <c r="Z49" s="4">
        <f>_xlfn.IFNA(VLOOKUP(Y49,'Scoring Matrix'!$B$3:$H$6,7,TRUE),0)</f>
        <v>0</v>
      </c>
      <c r="AA49" s="4"/>
      <c r="AB49" s="4">
        <f>_xlfn.IFNA(VLOOKUP(AA49,'Scoring Matrix'!$B$3:$H$6,7,TRUE),0)</f>
        <v>0</v>
      </c>
      <c r="AC49" s="8">
        <f t="shared" si="1"/>
        <v>8</v>
      </c>
    </row>
    <row r="50" spans="1:29" x14ac:dyDescent="0.35">
      <c r="A50" s="8" t="s">
        <v>212</v>
      </c>
      <c r="B50" s="8"/>
      <c r="C50" s="8" t="s">
        <v>213</v>
      </c>
      <c r="D50" s="8" t="s">
        <v>54</v>
      </c>
      <c r="E50" s="6"/>
      <c r="F50" s="6">
        <f>_xlfn.IFNA(VLOOKUP(E50,'Scoring Matrix'!$B$3:$H$6,2,TRUE),0)</f>
        <v>0</v>
      </c>
      <c r="G50" s="6"/>
      <c r="H50" s="6">
        <f>_xlfn.IFNA(VLOOKUP(G50,'Scoring Matrix'!$B$3:$H$6,2,TRUE),0)</f>
        <v>0</v>
      </c>
      <c r="I50" s="4"/>
      <c r="J50" s="4">
        <f>_xlfn.IFNA(VLOOKUP(I50,'Scoring Matrix'!$B$3:$H$6,3,TRUE),0)</f>
        <v>0</v>
      </c>
      <c r="K50" s="4"/>
      <c r="L50" s="4">
        <f>_xlfn.IFNA(VLOOKUP(K50,'Scoring Matrix'!$B$3:$H$6,3,TRUE),0)</f>
        <v>0</v>
      </c>
      <c r="M50" s="6" t="s">
        <v>1</v>
      </c>
      <c r="N50" s="6">
        <f>_xlfn.IFNA(VLOOKUP(M50,'Scoring Matrix'!$B$3:$H$6,4,TRUE),0)</f>
        <v>8</v>
      </c>
      <c r="O50" s="6" t="s">
        <v>2</v>
      </c>
      <c r="P50" s="6">
        <f>_xlfn.IFNA(VLOOKUP(O50,'Scoring Matrix'!$B$3:$H$6,4,TRUE),0)</f>
        <v>6</v>
      </c>
      <c r="Q50" s="4" t="s">
        <v>2</v>
      </c>
      <c r="R50" s="4">
        <f>_xlfn.IFNA(VLOOKUP(Q50,'Scoring Matrix'!$B$3:$H$6,5,TRUE),0)</f>
        <v>6</v>
      </c>
      <c r="S50" s="4"/>
      <c r="T50" s="4">
        <f>_xlfn.IFNA(VLOOKUP(S50,'Scoring Matrix'!$B$3:$H$6,5,TRUE),0)</f>
        <v>0</v>
      </c>
      <c r="U50" s="6"/>
      <c r="V50" s="6">
        <f>_xlfn.IFNA(VLOOKUP(U50,'Scoring Matrix'!$B$3:$H$6,6,TRUE),0)</f>
        <v>0</v>
      </c>
      <c r="W50" s="6"/>
      <c r="X50" s="6">
        <f>_xlfn.IFNA(VLOOKUP(W50,'Scoring Matrix'!$B$3:$H$6,6,TRUE),0)</f>
        <v>0</v>
      </c>
      <c r="Y50" s="4"/>
      <c r="Z50" s="4">
        <f>_xlfn.IFNA(VLOOKUP(Y50,'Scoring Matrix'!$B$3:$H$6,7,TRUE),0)</f>
        <v>0</v>
      </c>
      <c r="AA50" s="4"/>
      <c r="AB50" s="4">
        <f>_xlfn.IFNA(VLOOKUP(AA50,'Scoring Matrix'!$B$3:$H$6,7,TRUE),0)</f>
        <v>0</v>
      </c>
      <c r="AC50" s="8">
        <f t="shared" si="1"/>
        <v>20</v>
      </c>
    </row>
    <row r="51" spans="1:29" x14ac:dyDescent="0.35">
      <c r="A51" s="8" t="s">
        <v>212</v>
      </c>
      <c r="B51" s="8" t="s">
        <v>84</v>
      </c>
      <c r="C51" s="8" t="s">
        <v>223</v>
      </c>
      <c r="D51" s="8" t="s">
        <v>53</v>
      </c>
      <c r="E51" s="6"/>
      <c r="F51" s="6">
        <f>_xlfn.IFNA(VLOOKUP(E51,'Scoring Matrix'!$B$3:$H$6,2,TRUE),0)</f>
        <v>0</v>
      </c>
      <c r="G51" s="6"/>
      <c r="H51" s="6">
        <f>_xlfn.IFNA(VLOOKUP(G51,'Scoring Matrix'!$B$3:$H$6,2,TRUE),0)</f>
        <v>0</v>
      </c>
      <c r="I51" s="4"/>
      <c r="J51" s="4">
        <f>_xlfn.IFNA(VLOOKUP(I51,'Scoring Matrix'!$B$3:$H$6,3,TRUE),0)</f>
        <v>0</v>
      </c>
      <c r="K51" s="4"/>
      <c r="L51" s="4">
        <f>_xlfn.IFNA(VLOOKUP(K51,'Scoring Matrix'!$B$3:$H$6,3,TRUE),0)</f>
        <v>0</v>
      </c>
      <c r="M51" s="6" t="s">
        <v>1</v>
      </c>
      <c r="N51" s="6">
        <f>_xlfn.IFNA(VLOOKUP(M51,'Scoring Matrix'!$B$3:$H$6,4,TRUE),0)</f>
        <v>8</v>
      </c>
      <c r="O51" s="6" t="s">
        <v>2</v>
      </c>
      <c r="P51" s="6">
        <f>_xlfn.IFNA(VLOOKUP(O51,'Scoring Matrix'!$B$3:$H$6,4,TRUE),0)</f>
        <v>6</v>
      </c>
      <c r="Q51" s="4" t="s">
        <v>2</v>
      </c>
      <c r="R51" s="4">
        <f>_xlfn.IFNA(VLOOKUP(Q51,'Scoring Matrix'!$B$3:$H$6,5,TRUE),0)</f>
        <v>6</v>
      </c>
      <c r="S51" s="4"/>
      <c r="T51" s="4">
        <f>_xlfn.IFNA(VLOOKUP(S51,'Scoring Matrix'!$B$3:$H$6,5,TRUE),0)</f>
        <v>0</v>
      </c>
      <c r="U51" s="6"/>
      <c r="V51" s="6">
        <f>_xlfn.IFNA(VLOOKUP(U51,'Scoring Matrix'!$B$3:$H$6,6,TRUE),0)</f>
        <v>0</v>
      </c>
      <c r="W51" s="6"/>
      <c r="X51" s="6">
        <f>_xlfn.IFNA(VLOOKUP(W51,'Scoring Matrix'!$B$3:$H$6,6,TRUE),0)</f>
        <v>0</v>
      </c>
      <c r="Y51" s="4"/>
      <c r="Z51" s="4">
        <f>_xlfn.IFNA(VLOOKUP(Y51,'Scoring Matrix'!$B$3:$H$6,7,TRUE),0)</f>
        <v>0</v>
      </c>
      <c r="AA51" s="4"/>
      <c r="AB51" s="4">
        <f>_xlfn.IFNA(VLOOKUP(AA51,'Scoring Matrix'!$B$3:$H$6,7,TRUE),0)</f>
        <v>0</v>
      </c>
      <c r="AC51" s="8">
        <f t="shared" si="1"/>
        <v>20</v>
      </c>
    </row>
    <row r="52" spans="1:29" x14ac:dyDescent="0.35">
      <c r="A52" s="8" t="s">
        <v>212</v>
      </c>
      <c r="B52" s="8" t="s">
        <v>84</v>
      </c>
      <c r="C52" s="8" t="s">
        <v>229</v>
      </c>
      <c r="D52" s="8" t="s">
        <v>56</v>
      </c>
      <c r="E52" s="6"/>
      <c r="F52" s="6">
        <f>_xlfn.IFNA(VLOOKUP(E52,'Scoring Matrix'!$B$3:$H$6,2,TRUE),0)</f>
        <v>0</v>
      </c>
      <c r="G52" s="6"/>
      <c r="H52" s="6">
        <f>_xlfn.IFNA(VLOOKUP(G52,'Scoring Matrix'!$B$3:$H$6,2,TRUE),0)</f>
        <v>0</v>
      </c>
      <c r="I52" s="4"/>
      <c r="J52" s="4">
        <f>_xlfn.IFNA(VLOOKUP(I52,'Scoring Matrix'!$B$3:$H$6,3,TRUE),0)</f>
        <v>0</v>
      </c>
      <c r="K52" s="4"/>
      <c r="L52" s="4">
        <f>_xlfn.IFNA(VLOOKUP(K52,'Scoring Matrix'!$B$3:$H$6,3,TRUE),0)</f>
        <v>0</v>
      </c>
      <c r="M52" s="6" t="s">
        <v>1</v>
      </c>
      <c r="N52" s="6">
        <f>_xlfn.IFNA(VLOOKUP(M52,'Scoring Matrix'!$B$3:$H$6,4,TRUE),0)</f>
        <v>8</v>
      </c>
      <c r="O52" s="6" t="s">
        <v>2</v>
      </c>
      <c r="P52" s="6">
        <f>_xlfn.IFNA(VLOOKUP(O52,'Scoring Matrix'!$B$3:$H$6,4,TRUE),0)</f>
        <v>6</v>
      </c>
      <c r="Q52" s="4"/>
      <c r="R52" s="4">
        <f>_xlfn.IFNA(VLOOKUP(Q52,'Scoring Matrix'!$B$3:$H$6,5,TRUE),0)</f>
        <v>0</v>
      </c>
      <c r="S52" s="4"/>
      <c r="T52" s="4">
        <f>_xlfn.IFNA(VLOOKUP(S52,'Scoring Matrix'!$B$3:$H$6,5,TRUE),0)</f>
        <v>0</v>
      </c>
      <c r="U52" s="6"/>
      <c r="V52" s="6">
        <f>_xlfn.IFNA(VLOOKUP(U52,'Scoring Matrix'!$B$3:$H$6,6,TRUE),0)</f>
        <v>0</v>
      </c>
      <c r="W52" s="6"/>
      <c r="X52" s="6">
        <f>_xlfn.IFNA(VLOOKUP(W52,'Scoring Matrix'!$B$3:$H$6,6,TRUE),0)</f>
        <v>0</v>
      </c>
      <c r="Y52" s="4"/>
      <c r="Z52" s="4">
        <f>_xlfn.IFNA(VLOOKUP(Y52,'Scoring Matrix'!$B$3:$H$6,7,TRUE),0)</f>
        <v>0</v>
      </c>
      <c r="AA52" s="4"/>
      <c r="AB52" s="4">
        <f>_xlfn.IFNA(VLOOKUP(AA52,'Scoring Matrix'!$B$3:$H$6,7,TRUE),0)</f>
        <v>0</v>
      </c>
      <c r="AC52" s="8">
        <f t="shared" si="1"/>
        <v>14</v>
      </c>
    </row>
    <row r="53" spans="1:29" x14ac:dyDescent="0.35">
      <c r="A53" s="8" t="s">
        <v>149</v>
      </c>
      <c r="B53" s="8"/>
      <c r="C53" s="22" t="s">
        <v>126</v>
      </c>
      <c r="D53" s="8" t="s">
        <v>53</v>
      </c>
      <c r="E53" s="6"/>
      <c r="F53" s="6">
        <f>_xlfn.IFNA(VLOOKUP(E53,'Scoring Matrix'!$B$3:$H$6,2,TRUE),0)</f>
        <v>0</v>
      </c>
      <c r="G53" s="6"/>
      <c r="H53" s="6">
        <f>_xlfn.IFNA(VLOOKUP(G53,'Scoring Matrix'!$B$3:$H$6,2,TRUE),0)</f>
        <v>0</v>
      </c>
      <c r="I53" s="4" t="s">
        <v>1</v>
      </c>
      <c r="J53" s="4">
        <f>_xlfn.IFNA(VLOOKUP(I53,'Scoring Matrix'!$B$3:$H$6,3,TRUE),0)</f>
        <v>3</v>
      </c>
      <c r="K53" s="4"/>
      <c r="L53" s="4">
        <f>_xlfn.IFNA(VLOOKUP(K53,'Scoring Matrix'!$B$3:$H$6,3,TRUE),0)</f>
        <v>0</v>
      </c>
      <c r="M53" s="6"/>
      <c r="N53" s="6">
        <f>_xlfn.IFNA(VLOOKUP(M53,'Scoring Matrix'!$B$3:$H$6,4,TRUE),0)</f>
        <v>0</v>
      </c>
      <c r="O53" s="6"/>
      <c r="P53" s="6">
        <f>_xlfn.IFNA(VLOOKUP(O53,'Scoring Matrix'!$B$3:$H$6,4,TRUE),0)</f>
        <v>0</v>
      </c>
      <c r="Q53" s="4"/>
      <c r="R53" s="4">
        <f>_xlfn.IFNA(VLOOKUP(Q53,'Scoring Matrix'!$B$3:$H$6,5,TRUE),0)</f>
        <v>0</v>
      </c>
      <c r="S53" s="4"/>
      <c r="T53" s="4">
        <f>_xlfn.IFNA(VLOOKUP(S53,'Scoring Matrix'!$B$3:$H$6,5,TRUE),0)</f>
        <v>0</v>
      </c>
      <c r="U53" s="6"/>
      <c r="V53" s="6">
        <f>_xlfn.IFNA(VLOOKUP(U53,'Scoring Matrix'!$B$3:$H$6,6,TRUE),0)</f>
        <v>0</v>
      </c>
      <c r="W53" s="6"/>
      <c r="X53" s="6">
        <f>_xlfn.IFNA(VLOOKUP(W53,'Scoring Matrix'!$B$3:$H$6,6,TRUE),0)</f>
        <v>0</v>
      </c>
      <c r="Y53" s="4"/>
      <c r="Z53" s="4">
        <f>_xlfn.IFNA(VLOOKUP(Y53,'Scoring Matrix'!$B$3:$H$6,7,TRUE),0)</f>
        <v>0</v>
      </c>
      <c r="AA53" s="4"/>
      <c r="AB53" s="4">
        <f>_xlfn.IFNA(VLOOKUP(AA53,'Scoring Matrix'!$B$3:$H$6,7,TRUE),0)</f>
        <v>0</v>
      </c>
      <c r="AC53" s="8">
        <f t="shared" si="1"/>
        <v>3</v>
      </c>
    </row>
    <row r="54" spans="1:29" x14ac:dyDescent="0.35">
      <c r="A54" s="8" t="s">
        <v>157</v>
      </c>
      <c r="B54" s="8" t="s">
        <v>83</v>
      </c>
      <c r="C54" s="22" t="s">
        <v>135</v>
      </c>
      <c r="D54" s="8" t="s">
        <v>56</v>
      </c>
      <c r="E54" s="6"/>
      <c r="F54" s="6">
        <f>_xlfn.IFNA(VLOOKUP(E54,'Scoring Matrix'!$B$3:$H$6,2,TRUE),0)</f>
        <v>0</v>
      </c>
      <c r="G54" s="6"/>
      <c r="H54" s="6">
        <f>_xlfn.IFNA(VLOOKUP(G54,'Scoring Matrix'!$B$3:$H$6,2,TRUE),0)</f>
        <v>0</v>
      </c>
      <c r="I54" s="4" t="s">
        <v>0</v>
      </c>
      <c r="J54" s="4">
        <f>_xlfn.IFNA(VLOOKUP(I54,'Scoring Matrix'!$B$3:$H$6,3,TRUE),0)</f>
        <v>5</v>
      </c>
      <c r="K54" s="4"/>
      <c r="L54" s="4">
        <f>_xlfn.IFNA(VLOOKUP(K54,'Scoring Matrix'!$B$3:$H$6,3,TRUE),0)</f>
        <v>0</v>
      </c>
      <c r="M54" s="6" t="s">
        <v>2</v>
      </c>
      <c r="N54" s="6">
        <f>_xlfn.IFNA(VLOOKUP(M54,'Scoring Matrix'!$B$3:$H$6,4,TRUE),0)</f>
        <v>6</v>
      </c>
      <c r="O54" s="6"/>
      <c r="P54" s="6">
        <f>_xlfn.IFNA(VLOOKUP(O54,'Scoring Matrix'!$B$3:$H$6,4,TRUE),0)</f>
        <v>0</v>
      </c>
      <c r="Q54" s="4"/>
      <c r="R54" s="4">
        <f>_xlfn.IFNA(VLOOKUP(Q54,'Scoring Matrix'!$B$3:$H$6,5,TRUE),0)</f>
        <v>0</v>
      </c>
      <c r="S54" s="4"/>
      <c r="T54" s="4">
        <f>_xlfn.IFNA(VLOOKUP(S54,'Scoring Matrix'!$B$3:$H$6,5,TRUE),0)</f>
        <v>0</v>
      </c>
      <c r="U54" s="6"/>
      <c r="V54" s="6">
        <f>_xlfn.IFNA(VLOOKUP(U54,'Scoring Matrix'!$B$3:$H$6,6,TRUE),0)</f>
        <v>0</v>
      </c>
      <c r="W54" s="6"/>
      <c r="X54" s="6">
        <f>_xlfn.IFNA(VLOOKUP(W54,'Scoring Matrix'!$B$3:$H$6,6,TRUE),0)</f>
        <v>0</v>
      </c>
      <c r="Y54" s="4"/>
      <c r="Z54" s="4">
        <f>_xlfn.IFNA(VLOOKUP(Y54,'Scoring Matrix'!$B$3:$H$6,7,TRUE),0)</f>
        <v>0</v>
      </c>
      <c r="AA54" s="4"/>
      <c r="AB54" s="4">
        <f>_xlfn.IFNA(VLOOKUP(AA54,'Scoring Matrix'!$B$3:$H$6,7,TRUE),0)</f>
        <v>0</v>
      </c>
      <c r="AC54" s="8">
        <f t="shared" si="1"/>
        <v>11</v>
      </c>
    </row>
    <row r="55" spans="1:29" x14ac:dyDescent="0.35">
      <c r="A55" s="8" t="s">
        <v>350</v>
      </c>
      <c r="B55" s="8"/>
      <c r="C55" s="22" t="s">
        <v>351</v>
      </c>
      <c r="D55" s="8"/>
      <c r="E55" s="6"/>
      <c r="F55" s="6">
        <f>_xlfn.IFNA(VLOOKUP(E55,'Scoring Matrix'!$B$3:$H$6,2,TRUE),0)</f>
        <v>0</v>
      </c>
      <c r="G55" s="6"/>
      <c r="H55" s="6">
        <f>_xlfn.IFNA(VLOOKUP(G55,'Scoring Matrix'!$B$3:$H$6,2,TRUE),0)</f>
        <v>0</v>
      </c>
      <c r="I55" s="4"/>
      <c r="J55" s="4">
        <f>_xlfn.IFNA(VLOOKUP(I55,'Scoring Matrix'!$B$3:$H$6,3,TRUE),0)</f>
        <v>0</v>
      </c>
      <c r="K55" s="4"/>
      <c r="L55" s="4">
        <f>_xlfn.IFNA(VLOOKUP(K55,'Scoring Matrix'!$B$3:$H$6,3,TRUE),0)</f>
        <v>0</v>
      </c>
      <c r="M55" s="6"/>
      <c r="N55" s="6">
        <f>_xlfn.IFNA(VLOOKUP(M55,'Scoring Matrix'!$B$3:$H$6,4,TRUE),0)</f>
        <v>0</v>
      </c>
      <c r="O55" s="6"/>
      <c r="P55" s="6">
        <f>_xlfn.IFNA(VLOOKUP(O55,'Scoring Matrix'!$B$3:$H$6,4,TRUE),0)</f>
        <v>0</v>
      </c>
      <c r="Q55" s="4"/>
      <c r="R55" s="4">
        <f>_xlfn.IFNA(VLOOKUP(Q55,'Scoring Matrix'!$B$3:$H$6,5,TRUE),0)</f>
        <v>0</v>
      </c>
      <c r="S55" s="4"/>
      <c r="T55" s="4">
        <f>_xlfn.IFNA(VLOOKUP(S55,'Scoring Matrix'!$B$3:$H$6,5,TRUE),0)</f>
        <v>0</v>
      </c>
      <c r="U55" s="6" t="s">
        <v>2</v>
      </c>
      <c r="V55" s="6">
        <f>_xlfn.IFNA(VLOOKUP(U55,'Scoring Matrix'!$B$3:$H$6,6,TRUE),0)</f>
        <v>2</v>
      </c>
      <c r="W55" s="6"/>
      <c r="X55" s="6">
        <f>_xlfn.IFNA(VLOOKUP(W55,'Scoring Matrix'!$B$3:$H$6,6,TRUE),0)</f>
        <v>0</v>
      </c>
      <c r="Y55" s="4"/>
      <c r="Z55" s="4">
        <f>_xlfn.IFNA(VLOOKUP(Y55,'Scoring Matrix'!$B$3:$H$6,7,TRUE),0)</f>
        <v>0</v>
      </c>
      <c r="AA55" s="4"/>
      <c r="AB55" s="4">
        <f>_xlfn.IFNA(VLOOKUP(AA55,'Scoring Matrix'!$B$3:$H$6,7,TRUE),0)</f>
        <v>0</v>
      </c>
      <c r="AC55" s="8">
        <f t="shared" ref="AC55" si="2">SUM(F55,H55,J55,L55,V55,X55,Z55,AB55,N55,P55,R55,T55)</f>
        <v>2</v>
      </c>
    </row>
    <row r="56" spans="1:29" x14ac:dyDescent="0.35">
      <c r="A56" s="8" t="s">
        <v>239</v>
      </c>
      <c r="B56" s="8"/>
      <c r="C56" s="8" t="s">
        <v>240</v>
      </c>
      <c r="D56" s="8" t="s">
        <v>54</v>
      </c>
      <c r="E56" s="6"/>
      <c r="F56" s="6">
        <f>_xlfn.IFNA(VLOOKUP(E56,'Scoring Matrix'!$B$3:$H$6,2,TRUE),0)</f>
        <v>0</v>
      </c>
      <c r="G56" s="6"/>
      <c r="H56" s="6">
        <f>_xlfn.IFNA(VLOOKUP(G56,'Scoring Matrix'!$B$3:$H$6,2,TRUE),0)</f>
        <v>0</v>
      </c>
      <c r="I56" s="4"/>
      <c r="J56" s="4">
        <f>_xlfn.IFNA(VLOOKUP(I56,'Scoring Matrix'!$B$3:$H$6,3,TRUE),0)</f>
        <v>0</v>
      </c>
      <c r="K56" s="4"/>
      <c r="L56" s="4">
        <f>_xlfn.IFNA(VLOOKUP(K56,'Scoring Matrix'!$B$3:$H$6,3,TRUE),0)</f>
        <v>0</v>
      </c>
      <c r="M56" s="6" t="s">
        <v>1</v>
      </c>
      <c r="N56" s="6">
        <f>_xlfn.IFNA(VLOOKUP(M56,'Scoring Matrix'!$B$3:$H$6,4,TRUE),0)</f>
        <v>8</v>
      </c>
      <c r="O56" s="6"/>
      <c r="P56" s="6">
        <f>_xlfn.IFNA(VLOOKUP(O56,'Scoring Matrix'!$B$3:$H$6,4,TRUE),0)</f>
        <v>0</v>
      </c>
      <c r="Q56" s="4"/>
      <c r="R56" s="4">
        <f>_xlfn.IFNA(VLOOKUP(Q56,'Scoring Matrix'!$B$3:$H$6,5,TRUE),0)</f>
        <v>0</v>
      </c>
      <c r="S56" s="4"/>
      <c r="T56" s="4">
        <f>_xlfn.IFNA(VLOOKUP(S56,'Scoring Matrix'!$B$3:$H$6,5,TRUE),0)</f>
        <v>0</v>
      </c>
      <c r="U56" s="6"/>
      <c r="V56" s="6">
        <f>_xlfn.IFNA(VLOOKUP(U56,'Scoring Matrix'!$B$3:$H$6,6,TRUE),0)</f>
        <v>0</v>
      </c>
      <c r="W56" s="6"/>
      <c r="X56" s="6">
        <f>_xlfn.IFNA(VLOOKUP(W56,'Scoring Matrix'!$B$3:$H$6,6,TRUE),0)</f>
        <v>0</v>
      </c>
      <c r="Y56" s="4"/>
      <c r="Z56" s="4">
        <f>_xlfn.IFNA(VLOOKUP(Y56,'Scoring Matrix'!$B$3:$H$6,7,TRUE),0)</f>
        <v>0</v>
      </c>
      <c r="AA56" s="4"/>
      <c r="AB56" s="4">
        <f>_xlfn.IFNA(VLOOKUP(AA56,'Scoring Matrix'!$B$3:$H$6,7,TRUE),0)</f>
        <v>0</v>
      </c>
      <c r="AC56" s="8">
        <f t="shared" si="1"/>
        <v>8</v>
      </c>
    </row>
    <row r="57" spans="1:29" x14ac:dyDescent="0.35">
      <c r="A57" s="8" t="s">
        <v>96</v>
      </c>
      <c r="B57" s="8"/>
      <c r="C57" s="22" t="s">
        <v>69</v>
      </c>
      <c r="D57" s="8" t="s">
        <v>52</v>
      </c>
      <c r="E57" s="6" t="s">
        <v>2</v>
      </c>
      <c r="F57" s="6">
        <f>_xlfn.IFNA(VLOOKUP(E57,'Scoring Matrix'!$B$3:$H$6,2,TRUE),0)</f>
        <v>6</v>
      </c>
      <c r="G57" s="6"/>
      <c r="H57" s="6">
        <f>_xlfn.IFNA(VLOOKUP(G57,'Scoring Matrix'!$B$3:$H$6,2,TRUE),0)</f>
        <v>0</v>
      </c>
      <c r="I57" s="4"/>
      <c r="J57" s="4">
        <f>_xlfn.IFNA(VLOOKUP(I57,'Scoring Matrix'!$B$3:$H$6,3,TRUE),0)</f>
        <v>0</v>
      </c>
      <c r="K57" s="4"/>
      <c r="L57" s="4">
        <f>_xlfn.IFNA(VLOOKUP(K57,'Scoring Matrix'!$B$3:$H$6,3,TRUE),0)</f>
        <v>0</v>
      </c>
      <c r="M57" s="6"/>
      <c r="N57" s="6">
        <f>_xlfn.IFNA(VLOOKUP(M57,'Scoring Matrix'!$B$3:$H$6,4,TRUE),0)</f>
        <v>0</v>
      </c>
      <c r="O57" s="6"/>
      <c r="P57" s="6">
        <f>_xlfn.IFNA(VLOOKUP(O57,'Scoring Matrix'!$B$3:$H$6,4,TRUE),0)</f>
        <v>0</v>
      </c>
      <c r="Q57" s="4"/>
      <c r="R57" s="4">
        <f>_xlfn.IFNA(VLOOKUP(Q57,'Scoring Matrix'!$B$3:$H$6,5,TRUE),0)</f>
        <v>0</v>
      </c>
      <c r="S57" s="4"/>
      <c r="T57" s="4">
        <f>_xlfn.IFNA(VLOOKUP(S57,'Scoring Matrix'!$B$3:$H$6,5,TRUE),0)</f>
        <v>0</v>
      </c>
      <c r="U57" s="6"/>
      <c r="V57" s="6">
        <f>_xlfn.IFNA(VLOOKUP(U57,'Scoring Matrix'!$B$3:$H$6,6,TRUE),0)</f>
        <v>0</v>
      </c>
      <c r="W57" s="6"/>
      <c r="X57" s="6">
        <f>_xlfn.IFNA(VLOOKUP(W57,'Scoring Matrix'!$B$3:$H$6,6,TRUE),0)</f>
        <v>0</v>
      </c>
      <c r="Y57" s="4"/>
      <c r="Z57" s="4">
        <f>_xlfn.IFNA(VLOOKUP(Y57,'Scoring Matrix'!$B$3:$H$6,7,TRUE),0)</f>
        <v>0</v>
      </c>
      <c r="AA57" s="4"/>
      <c r="AB57" s="4">
        <f>_xlfn.IFNA(VLOOKUP(AA57,'Scoring Matrix'!$B$3:$H$6,7,TRUE),0)</f>
        <v>0</v>
      </c>
      <c r="AC57" s="8">
        <f t="shared" si="1"/>
        <v>6</v>
      </c>
    </row>
    <row r="58" spans="1:29" x14ac:dyDescent="0.35">
      <c r="A58" s="8" t="s">
        <v>97</v>
      </c>
      <c r="B58" s="8" t="s">
        <v>84</v>
      </c>
      <c r="C58" s="22" t="s">
        <v>132</v>
      </c>
      <c r="D58" s="8" t="s">
        <v>55</v>
      </c>
      <c r="E58" s="6" t="s">
        <v>0</v>
      </c>
      <c r="F58" s="6">
        <f>_xlfn.IFNA(VLOOKUP(E58,'Scoring Matrix'!$B$3:$H$6,2,TRUE),0)</f>
        <v>10</v>
      </c>
      <c r="G58" s="6"/>
      <c r="H58" s="6">
        <f>_xlfn.IFNA(VLOOKUP(G58,'Scoring Matrix'!$B$3:$H$6,2,TRUE),0)</f>
        <v>0</v>
      </c>
      <c r="I58" s="4" t="s">
        <v>1</v>
      </c>
      <c r="J58" s="4">
        <f>_xlfn.IFNA(VLOOKUP(I58,'Scoring Matrix'!$B$3:$H$6,3,TRUE),0)</f>
        <v>3</v>
      </c>
      <c r="K58" s="4"/>
      <c r="L58" s="4">
        <f>_xlfn.IFNA(VLOOKUP(K58,'Scoring Matrix'!$B$3:$H$6,3,TRUE),0)</f>
        <v>0</v>
      </c>
      <c r="M58" s="6"/>
      <c r="N58" s="6">
        <f>_xlfn.IFNA(VLOOKUP(M58,'Scoring Matrix'!$B$3:$H$6,4,TRUE),0)</f>
        <v>0</v>
      </c>
      <c r="O58" s="6"/>
      <c r="P58" s="6">
        <f>_xlfn.IFNA(VLOOKUP(O58,'Scoring Matrix'!$B$3:$H$6,4,TRUE),0)</f>
        <v>0</v>
      </c>
      <c r="Q58" s="4"/>
      <c r="R58" s="4">
        <f>_xlfn.IFNA(VLOOKUP(Q58,'Scoring Matrix'!$B$3:$H$6,5,TRUE),0)</f>
        <v>0</v>
      </c>
      <c r="S58" s="4"/>
      <c r="T58" s="4">
        <f>_xlfn.IFNA(VLOOKUP(S58,'Scoring Matrix'!$B$3:$H$6,5,TRUE),0)</f>
        <v>0</v>
      </c>
      <c r="U58" s="6"/>
      <c r="V58" s="6">
        <f>_xlfn.IFNA(VLOOKUP(U58,'Scoring Matrix'!$B$3:$H$6,6,TRUE),0)</f>
        <v>0</v>
      </c>
      <c r="W58" s="6"/>
      <c r="X58" s="6">
        <f>_xlfn.IFNA(VLOOKUP(W58,'Scoring Matrix'!$B$3:$H$6,6,TRUE),0)</f>
        <v>0</v>
      </c>
      <c r="Y58" s="4"/>
      <c r="Z58" s="4">
        <f>_xlfn.IFNA(VLOOKUP(Y58,'Scoring Matrix'!$B$3:$H$6,7,TRUE),0)</f>
        <v>0</v>
      </c>
      <c r="AA58" s="4"/>
      <c r="AB58" s="4">
        <f>_xlfn.IFNA(VLOOKUP(AA58,'Scoring Matrix'!$B$3:$H$6,7,TRUE),0)</f>
        <v>0</v>
      </c>
      <c r="AC58" s="8">
        <f t="shared" si="1"/>
        <v>13</v>
      </c>
    </row>
    <row r="59" spans="1:29" ht="13.5" customHeight="1" x14ac:dyDescent="0.35">
      <c r="A59" s="8" t="s">
        <v>150</v>
      </c>
      <c r="B59" s="8" t="s">
        <v>83</v>
      </c>
      <c r="C59" s="22" t="s">
        <v>172</v>
      </c>
      <c r="D59" s="8" t="s">
        <v>55</v>
      </c>
      <c r="E59" s="6"/>
      <c r="F59" s="6">
        <f>_xlfn.IFNA(VLOOKUP(E59,'Scoring Matrix'!$B$3:$H$6,2,TRUE),0)</f>
        <v>0</v>
      </c>
      <c r="G59" s="6"/>
      <c r="H59" s="6">
        <f>_xlfn.IFNA(VLOOKUP(G59,'Scoring Matrix'!$B$3:$H$6,2,TRUE),0)</f>
        <v>0</v>
      </c>
      <c r="I59" s="4" t="s">
        <v>0</v>
      </c>
      <c r="J59" s="4">
        <f>_xlfn.IFNA(VLOOKUP(I59,'Scoring Matrix'!$B$3:$H$6,3,TRUE),0)</f>
        <v>5</v>
      </c>
      <c r="K59" s="4" t="s">
        <v>0</v>
      </c>
      <c r="L59" s="4">
        <f>_xlfn.IFNA(VLOOKUP(K59,'Scoring Matrix'!$B$3:$H$6,3,TRUE),0)</f>
        <v>5</v>
      </c>
      <c r="M59" s="6"/>
      <c r="N59" s="6">
        <f>_xlfn.IFNA(VLOOKUP(M59,'Scoring Matrix'!$B$3:$H$6,4,TRUE),0)</f>
        <v>0</v>
      </c>
      <c r="O59" s="6" t="s">
        <v>0</v>
      </c>
      <c r="P59" s="6">
        <f>_xlfn.IFNA(VLOOKUP(O59,'Scoring Matrix'!$B$3:$H$6,4,TRUE),0)</f>
        <v>10</v>
      </c>
      <c r="Q59" s="4"/>
      <c r="R59" s="4">
        <f>_xlfn.IFNA(VLOOKUP(Q59,'Scoring Matrix'!$B$3:$H$6,5,TRUE),0)</f>
        <v>0</v>
      </c>
      <c r="S59" s="4" t="s">
        <v>1</v>
      </c>
      <c r="T59" s="4">
        <f>_xlfn.IFNA(VLOOKUP(S59,'Scoring Matrix'!$B$3:$H$6,5,TRUE),0)</f>
        <v>8</v>
      </c>
      <c r="U59" s="6"/>
      <c r="V59" s="6">
        <f>_xlfn.IFNA(VLOOKUP(U59,'Scoring Matrix'!$B$3:$H$6,6,TRUE),0)</f>
        <v>0</v>
      </c>
      <c r="W59" s="6"/>
      <c r="X59" s="6">
        <f>_xlfn.IFNA(VLOOKUP(W59,'Scoring Matrix'!$B$3:$H$6,6,TRUE),0)</f>
        <v>0</v>
      </c>
      <c r="Y59" s="4"/>
      <c r="Z59" s="4">
        <f>_xlfn.IFNA(VLOOKUP(Y59,'Scoring Matrix'!$B$3:$H$6,7,TRUE),0)</f>
        <v>0</v>
      </c>
      <c r="AA59" s="4"/>
      <c r="AB59" s="4">
        <f>_xlfn.IFNA(VLOOKUP(AA59,'Scoring Matrix'!$B$3:$H$6,7,TRUE),0)</f>
        <v>0</v>
      </c>
      <c r="AC59" s="8">
        <f t="shared" si="1"/>
        <v>28</v>
      </c>
    </row>
    <row r="60" spans="1:29" x14ac:dyDescent="0.35">
      <c r="A60" s="8" t="s">
        <v>349</v>
      </c>
      <c r="B60" s="8"/>
      <c r="C60" s="8" t="s">
        <v>315</v>
      </c>
      <c r="D60" s="8" t="s">
        <v>53</v>
      </c>
      <c r="E60" s="6"/>
      <c r="F60" s="6">
        <f>_xlfn.IFNA(VLOOKUP(E60,'Scoring Matrix'!$B$3:$H$6,2,TRUE),0)</f>
        <v>0</v>
      </c>
      <c r="G60" s="6"/>
      <c r="H60" s="6">
        <f>_xlfn.IFNA(VLOOKUP(G60,'Scoring Matrix'!$B$3:$H$6,2,TRUE),0)</f>
        <v>0</v>
      </c>
      <c r="I60" s="4"/>
      <c r="J60" s="4">
        <f>_xlfn.IFNA(VLOOKUP(I60,'Scoring Matrix'!$B$3:$H$6,3,TRUE),0)</f>
        <v>0</v>
      </c>
      <c r="K60" s="4"/>
      <c r="L60" s="4">
        <f>_xlfn.IFNA(VLOOKUP(K60,'Scoring Matrix'!$B$3:$H$6,3,TRUE),0)</f>
        <v>0</v>
      </c>
      <c r="M60" s="6"/>
      <c r="N60" s="6">
        <f>_xlfn.IFNA(VLOOKUP(M60,'Scoring Matrix'!$B$3:$H$6,4,TRUE),0)</f>
        <v>0</v>
      </c>
      <c r="O60" s="6"/>
      <c r="P60" s="6">
        <f>_xlfn.IFNA(VLOOKUP(O60,'Scoring Matrix'!$B$3:$H$6,4,TRUE),0)</f>
        <v>0</v>
      </c>
      <c r="Q60" s="4"/>
      <c r="R60" s="4">
        <f>_xlfn.IFNA(VLOOKUP(Q60,'Scoring Matrix'!$B$3:$H$6,5,TRUE),0)</f>
        <v>0</v>
      </c>
      <c r="S60" s="4"/>
      <c r="T60" s="4">
        <f>_xlfn.IFNA(VLOOKUP(S60,'Scoring Matrix'!$B$3:$H$6,5,TRUE),0)</f>
        <v>0</v>
      </c>
      <c r="U60" s="6" t="s">
        <v>0</v>
      </c>
      <c r="V60" s="6">
        <f>_xlfn.IFNA(VLOOKUP(U60,'Scoring Matrix'!$B$3:$H$6,6,TRUE),0)</f>
        <v>5</v>
      </c>
      <c r="W60" s="6"/>
      <c r="X60" s="6">
        <f>_xlfn.IFNA(VLOOKUP(W60,'Scoring Matrix'!$B$3:$H$6,6,TRUE),0)</f>
        <v>0</v>
      </c>
      <c r="Y60" s="4"/>
      <c r="Z60" s="4">
        <f>_xlfn.IFNA(VLOOKUP(Y60,'Scoring Matrix'!$B$3:$H$6,7,TRUE),0)</f>
        <v>0</v>
      </c>
      <c r="AA60" s="4"/>
      <c r="AB60" s="4">
        <f>_xlfn.IFNA(VLOOKUP(AA60,'Scoring Matrix'!$B$3:$H$6,7,TRUE),0)</f>
        <v>0</v>
      </c>
      <c r="AC60" s="8">
        <f t="shared" si="1"/>
        <v>5</v>
      </c>
    </row>
    <row r="61" spans="1:29" x14ac:dyDescent="0.35">
      <c r="A61" s="8" t="s">
        <v>164</v>
      </c>
      <c r="B61" s="8" t="s">
        <v>83</v>
      </c>
      <c r="C61" s="22" t="s">
        <v>166</v>
      </c>
      <c r="D61" s="8" t="s">
        <v>55</v>
      </c>
      <c r="E61" s="6"/>
      <c r="F61" s="6">
        <f>_xlfn.IFNA(VLOOKUP(E61,'Scoring Matrix'!$B$3:$H$6,2,TRUE),0)</f>
        <v>0</v>
      </c>
      <c r="G61" s="6"/>
      <c r="H61" s="6">
        <f>_xlfn.IFNA(VLOOKUP(G61,'Scoring Matrix'!$B$3:$H$6,2,TRUE),0)</f>
        <v>0</v>
      </c>
      <c r="I61" s="4" t="s">
        <v>0</v>
      </c>
      <c r="J61" s="4">
        <f>_xlfn.IFNA(VLOOKUP(I61,'Scoring Matrix'!$B$3:$H$6,3,TRUE),0)</f>
        <v>5</v>
      </c>
      <c r="K61" s="4"/>
      <c r="L61" s="4">
        <f>_xlfn.IFNA(VLOOKUP(K61,'Scoring Matrix'!$B$3:$H$6,3,TRUE),0)</f>
        <v>0</v>
      </c>
      <c r="M61" s="6"/>
      <c r="N61" s="6">
        <f>_xlfn.IFNA(VLOOKUP(M61,'Scoring Matrix'!$B$3:$H$6,4,TRUE),0)</f>
        <v>0</v>
      </c>
      <c r="O61" s="6"/>
      <c r="P61" s="6">
        <f>_xlfn.IFNA(VLOOKUP(O61,'Scoring Matrix'!$B$3:$H$6,4,TRUE),0)</f>
        <v>0</v>
      </c>
      <c r="Q61" s="4"/>
      <c r="R61" s="4">
        <f>_xlfn.IFNA(VLOOKUP(Q61,'Scoring Matrix'!$B$3:$H$6,5,TRUE),0)</f>
        <v>0</v>
      </c>
      <c r="S61" s="4"/>
      <c r="T61" s="4">
        <f>_xlfn.IFNA(VLOOKUP(S61,'Scoring Matrix'!$B$3:$H$6,5,TRUE),0)</f>
        <v>0</v>
      </c>
      <c r="U61" s="6"/>
      <c r="V61" s="6">
        <f>_xlfn.IFNA(VLOOKUP(U61,'Scoring Matrix'!$B$3:$H$6,6,TRUE),0)</f>
        <v>0</v>
      </c>
      <c r="W61" s="6"/>
      <c r="X61" s="6">
        <f>_xlfn.IFNA(VLOOKUP(W61,'Scoring Matrix'!$B$3:$H$6,6,TRUE),0)</f>
        <v>0</v>
      </c>
      <c r="Y61" s="4"/>
      <c r="Z61" s="4">
        <f>_xlfn.IFNA(VLOOKUP(Y61,'Scoring Matrix'!$B$3:$H$6,7,TRUE),0)</f>
        <v>0</v>
      </c>
      <c r="AA61" s="4"/>
      <c r="AB61" s="4">
        <f>_xlfn.IFNA(VLOOKUP(AA61,'Scoring Matrix'!$B$3:$H$6,7,TRUE),0)</f>
        <v>0</v>
      </c>
      <c r="AC61" s="8">
        <f t="shared" si="1"/>
        <v>5</v>
      </c>
    </row>
    <row r="62" spans="1:29" x14ac:dyDescent="0.35">
      <c r="A62" s="8" t="s">
        <v>174</v>
      </c>
      <c r="B62" s="8" t="s">
        <v>83</v>
      </c>
      <c r="C62" s="22" t="s">
        <v>173</v>
      </c>
      <c r="D62" s="8" t="s">
        <v>55</v>
      </c>
      <c r="E62" s="6"/>
      <c r="F62" s="6">
        <f>_xlfn.IFNA(VLOOKUP(E62,'Scoring Matrix'!$B$3:$H$6,2,TRUE),0)</f>
        <v>0</v>
      </c>
      <c r="G62" s="6"/>
      <c r="H62" s="6">
        <f>_xlfn.IFNA(VLOOKUP(G62,'Scoring Matrix'!$B$3:$H$6,2,TRUE),0)</f>
        <v>0</v>
      </c>
      <c r="I62" s="4" t="s">
        <v>1</v>
      </c>
      <c r="J62" s="4">
        <f>_xlfn.IFNA(VLOOKUP(I62,'Scoring Matrix'!$B$3:$H$6,3,TRUE),0)</f>
        <v>3</v>
      </c>
      <c r="K62" s="4" t="s">
        <v>2</v>
      </c>
      <c r="L62" s="4">
        <f>_xlfn.IFNA(VLOOKUP(K62,'Scoring Matrix'!$B$3:$H$6,3,TRUE),0)</f>
        <v>2</v>
      </c>
      <c r="M62" s="6" t="s">
        <v>0</v>
      </c>
      <c r="N62" s="6">
        <f>_xlfn.IFNA(VLOOKUP(M62,'Scoring Matrix'!$B$3:$H$6,4,TRUE),0)</f>
        <v>10</v>
      </c>
      <c r="O62" s="6"/>
      <c r="P62" s="6">
        <f>_xlfn.IFNA(VLOOKUP(O62,'Scoring Matrix'!$B$3:$H$6,4,TRUE),0)</f>
        <v>0</v>
      </c>
      <c r="Q62" s="4"/>
      <c r="R62" s="4">
        <f>_xlfn.IFNA(VLOOKUP(Q62,'Scoring Matrix'!$B$3:$H$6,5,TRUE),0)</f>
        <v>0</v>
      </c>
      <c r="S62" s="4"/>
      <c r="T62" s="4">
        <f>_xlfn.IFNA(VLOOKUP(S62,'Scoring Matrix'!$B$3:$H$6,5,TRUE),0)</f>
        <v>0</v>
      </c>
      <c r="U62" s="6" t="s">
        <v>0</v>
      </c>
      <c r="V62" s="6">
        <f>_xlfn.IFNA(VLOOKUP(U62,'Scoring Matrix'!$B$3:$H$6,6,TRUE),0)</f>
        <v>5</v>
      </c>
      <c r="W62" s="6"/>
      <c r="X62" s="6">
        <f>_xlfn.IFNA(VLOOKUP(W62,'Scoring Matrix'!$B$3:$H$6,6,TRUE),0)</f>
        <v>0</v>
      </c>
      <c r="Y62" s="4"/>
      <c r="Z62" s="4">
        <f>_xlfn.IFNA(VLOOKUP(Y62,'Scoring Matrix'!$B$3:$H$6,7,TRUE),0)</f>
        <v>0</v>
      </c>
      <c r="AA62" s="4"/>
      <c r="AB62" s="4">
        <f>_xlfn.IFNA(VLOOKUP(AA62,'Scoring Matrix'!$B$3:$H$6,7,TRUE),0)</f>
        <v>0</v>
      </c>
      <c r="AC62" s="8">
        <f t="shared" si="1"/>
        <v>20</v>
      </c>
    </row>
    <row r="63" spans="1:29" x14ac:dyDescent="0.35">
      <c r="A63" s="8" t="s">
        <v>174</v>
      </c>
      <c r="B63" s="8" t="s">
        <v>228</v>
      </c>
      <c r="C63" s="8" t="s">
        <v>237</v>
      </c>
      <c r="D63" s="8" t="s">
        <v>53</v>
      </c>
      <c r="E63" s="6"/>
      <c r="F63" s="6">
        <f>_xlfn.IFNA(VLOOKUP(E63,'Scoring Matrix'!$B$3:$H$6,2,TRUE),0)</f>
        <v>0</v>
      </c>
      <c r="G63" s="6"/>
      <c r="H63" s="6">
        <f>_xlfn.IFNA(VLOOKUP(G63,'Scoring Matrix'!$B$3:$H$6,2,TRUE),0)</f>
        <v>0</v>
      </c>
      <c r="I63" s="4"/>
      <c r="J63" s="4">
        <f>_xlfn.IFNA(VLOOKUP(I63,'Scoring Matrix'!$B$3:$H$6,3,TRUE),0)</f>
        <v>0</v>
      </c>
      <c r="K63" s="4" t="s">
        <v>2</v>
      </c>
      <c r="L63" s="4">
        <f>_xlfn.IFNA(VLOOKUP(K63,'Scoring Matrix'!$B$3:$H$6,3,TRUE),0)</f>
        <v>2</v>
      </c>
      <c r="M63" s="6" t="s">
        <v>2</v>
      </c>
      <c r="N63" s="6">
        <f>_xlfn.IFNA(VLOOKUP(M63,'Scoring Matrix'!$B$3:$H$6,4,TRUE),0)</f>
        <v>6</v>
      </c>
      <c r="O63" s="6"/>
      <c r="P63" s="6">
        <f>_xlfn.IFNA(VLOOKUP(O63,'Scoring Matrix'!$B$3:$H$6,4,TRUE),0)</f>
        <v>0</v>
      </c>
      <c r="Q63" s="4"/>
      <c r="R63" s="4">
        <f>_xlfn.IFNA(VLOOKUP(Q63,'Scoring Matrix'!$B$3:$H$6,5,TRUE),0)</f>
        <v>0</v>
      </c>
      <c r="S63" s="4"/>
      <c r="T63" s="4">
        <f>_xlfn.IFNA(VLOOKUP(S63,'Scoring Matrix'!$B$3:$H$6,5,TRUE),0)</f>
        <v>0</v>
      </c>
      <c r="U63" s="6"/>
      <c r="V63" s="6">
        <f>_xlfn.IFNA(VLOOKUP(U63,'Scoring Matrix'!$B$3:$H$6,6,TRUE),0)</f>
        <v>0</v>
      </c>
      <c r="W63" s="6"/>
      <c r="X63" s="6">
        <f>_xlfn.IFNA(VLOOKUP(W63,'Scoring Matrix'!$B$3:$H$6,6,TRUE),0)</f>
        <v>0</v>
      </c>
      <c r="Y63" s="4"/>
      <c r="Z63" s="4">
        <f>_xlfn.IFNA(VLOOKUP(Y63,'Scoring Matrix'!$B$3:$H$6,7,TRUE),0)</f>
        <v>0</v>
      </c>
      <c r="AA63" s="4"/>
      <c r="AB63" s="4">
        <f>_xlfn.IFNA(VLOOKUP(AA63,'Scoring Matrix'!$B$3:$H$6,7,TRUE),0)</f>
        <v>0</v>
      </c>
      <c r="AC63" s="8">
        <f t="shared" si="1"/>
        <v>8</v>
      </c>
    </row>
  </sheetData>
  <sortState xmlns:xlrd2="http://schemas.microsoft.com/office/spreadsheetml/2017/richdata2" ref="A6:AC63">
    <sortCondition ref="A6:A63"/>
  </sortState>
  <mergeCells count="20">
    <mergeCell ref="E4:F4"/>
    <mergeCell ref="G4:H4"/>
    <mergeCell ref="I4:J4"/>
    <mergeCell ref="K4:L4"/>
    <mergeCell ref="U4:V4"/>
    <mergeCell ref="W4:X4"/>
    <mergeCell ref="Y4:Z4"/>
    <mergeCell ref="AA4:AB4"/>
    <mergeCell ref="E1:AB1"/>
    <mergeCell ref="E2:AB2"/>
    <mergeCell ref="E3:H3"/>
    <mergeCell ref="I3:L3"/>
    <mergeCell ref="U3:X3"/>
    <mergeCell ref="Y3:AB3"/>
    <mergeCell ref="M3:P3"/>
    <mergeCell ref="Q3:T3"/>
    <mergeCell ref="M4:N4"/>
    <mergeCell ref="O4:P4"/>
    <mergeCell ref="Q4:R4"/>
    <mergeCell ref="S4:T4"/>
  </mergeCells>
  <phoneticPr fontId="6" type="noConversion"/>
  <conditionalFormatting sqref="C35:C63">
    <cfRule type="duplicateValues" dxfId="8" priority="33"/>
  </conditionalFormatting>
  <conditionalFormatting sqref="AC6:AC63">
    <cfRule type="top10" dxfId="7" priority="34" rank="1"/>
  </conditionalFormatting>
  <dataValidations count="2">
    <dataValidation type="list" allowBlank="1" showInputMessage="1" showErrorMessage="1" sqref="D6:D63" xr:uid="{D64013BE-8752-48F6-9311-B5D24A5D47FE}">
      <formula1>"Small Pony, Medium Pony, Large Pony, Small Galloway, Large Galloway, Small Hack, Large Hack "</formula1>
    </dataValidation>
    <dataValidation type="list" allowBlank="1" showInputMessage="1" showErrorMessage="1" sqref="B6:B63" xr:uid="{97E06312-247B-4084-BEA1-896EBF5EC00B}">
      <formula1>"12 13 &amp;14yrs, 15 16 &amp;17yrs"</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847C2D88-C884-4AA2-A89D-6DB9DA0C0342}">
          <x14:formula1>
            <xm:f>'Scoring Matrix'!$B$4:$B$6</xm:f>
          </x14:formula1>
          <xm:sqref>U6:U63 K6:K63 M6:M63 Q6:Q63 S6:S63 G6:G63 E6:E63 O6:O63 I6:I63 W6:W63 AA6:AA63 Y6:Y63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C563B-CC18-4689-B367-B8710414C1F9}">
  <dimension ref="A1:M18"/>
  <sheetViews>
    <sheetView zoomScale="82" workbookViewId="0">
      <selection activeCell="I12" sqref="I12"/>
    </sheetView>
  </sheetViews>
  <sheetFormatPr defaultColWidth="15.81640625" defaultRowHeight="14.5" x14ac:dyDescent="0.35"/>
  <cols>
    <col min="1" max="1" width="19" bestFit="1" customWidth="1"/>
    <col min="2" max="2" width="9.453125" hidden="1" customWidth="1"/>
    <col min="3" max="3" width="9.453125" customWidth="1"/>
    <col min="4" max="4" width="5.90625" customWidth="1"/>
    <col min="5" max="5" width="9.453125" customWidth="1"/>
    <col min="6" max="6" width="5.90625" customWidth="1"/>
    <col min="7" max="7" width="7.26953125" customWidth="1"/>
    <col min="8" max="8" width="5.90625" customWidth="1"/>
    <col min="9" max="9" width="7.08984375" bestFit="1" customWidth="1"/>
    <col min="10" max="10" width="5.90625" bestFit="1" customWidth="1"/>
    <col min="11" max="11" width="7.08984375" bestFit="1" customWidth="1"/>
    <col min="12" max="12" width="5.90625" bestFit="1" customWidth="1"/>
    <col min="13" max="13" width="4.81640625" bestFit="1" customWidth="1"/>
  </cols>
  <sheetData>
    <row r="1" spans="1:13" ht="20" thickBot="1" x14ac:dyDescent="0.5">
      <c r="C1" s="33" t="s">
        <v>23</v>
      </c>
      <c r="D1" s="33"/>
      <c r="E1" s="33"/>
      <c r="F1" s="33"/>
      <c r="G1" s="33"/>
      <c r="H1" s="33"/>
      <c r="I1" s="33"/>
      <c r="J1" s="33"/>
      <c r="K1" s="33"/>
      <c r="L1" s="33"/>
      <c r="M1" s="33"/>
    </row>
    <row r="2" spans="1:13" ht="15" customHeight="1" thickTop="1" x14ac:dyDescent="0.35">
      <c r="C2" s="36" t="s">
        <v>24</v>
      </c>
      <c r="D2" s="36"/>
      <c r="E2" s="36"/>
      <c r="F2" s="36"/>
      <c r="G2" s="36"/>
      <c r="H2" s="36"/>
      <c r="I2" s="36"/>
      <c r="J2" s="36"/>
      <c r="K2" s="36"/>
      <c r="L2" s="36"/>
      <c r="M2" s="36"/>
    </row>
    <row r="3" spans="1:13" ht="29" customHeight="1" x14ac:dyDescent="0.35">
      <c r="C3" s="30" t="s">
        <v>5</v>
      </c>
      <c r="D3" s="30"/>
      <c r="E3" s="30" t="s">
        <v>3</v>
      </c>
      <c r="F3" s="30"/>
      <c r="G3" s="30" t="s">
        <v>4</v>
      </c>
      <c r="H3" s="30"/>
      <c r="I3" s="30" t="s">
        <v>210</v>
      </c>
      <c r="J3" s="30"/>
      <c r="K3" s="30" t="s">
        <v>211</v>
      </c>
      <c r="L3" s="30"/>
    </row>
    <row r="4" spans="1:13" ht="14.5" customHeight="1" x14ac:dyDescent="0.35">
      <c r="C4" s="31" t="s">
        <v>16</v>
      </c>
      <c r="D4" s="31"/>
      <c r="E4" s="32" t="s">
        <v>16</v>
      </c>
      <c r="F4" s="32"/>
      <c r="G4" s="31" t="s">
        <v>16</v>
      </c>
      <c r="H4" s="31"/>
      <c r="I4" s="32" t="s">
        <v>16</v>
      </c>
      <c r="J4" s="32"/>
      <c r="K4" s="31" t="s">
        <v>16</v>
      </c>
      <c r="L4" s="31"/>
    </row>
    <row r="5" spans="1:13" x14ac:dyDescent="0.35">
      <c r="A5" s="7" t="s">
        <v>7</v>
      </c>
      <c r="B5" s="7" t="s">
        <v>8</v>
      </c>
      <c r="C5" s="5" t="s">
        <v>10</v>
      </c>
      <c r="D5" s="5" t="s">
        <v>11</v>
      </c>
      <c r="E5" s="3" t="s">
        <v>10</v>
      </c>
      <c r="F5" s="3" t="s">
        <v>11</v>
      </c>
      <c r="G5" s="5" t="s">
        <v>10</v>
      </c>
      <c r="H5" s="5" t="s">
        <v>11</v>
      </c>
      <c r="I5" s="3" t="s">
        <v>10</v>
      </c>
      <c r="J5" s="3" t="s">
        <v>11</v>
      </c>
      <c r="K5" s="5" t="s">
        <v>10</v>
      </c>
      <c r="L5" s="5" t="s">
        <v>11</v>
      </c>
      <c r="M5" s="10" t="s">
        <v>19</v>
      </c>
    </row>
    <row r="6" spans="1:13" ht="14.5" customHeight="1" x14ac:dyDescent="0.35">
      <c r="A6" s="8" t="s">
        <v>208</v>
      </c>
      <c r="B6" s="8" t="s">
        <v>9</v>
      </c>
      <c r="C6" s="15"/>
      <c r="D6" s="13">
        <f>_xlfn.IFNA(VLOOKUP(C6,'Scoring Matrix'!$B$3:$H$6,2,TRUE),0)</f>
        <v>0</v>
      </c>
      <c r="E6" s="16" t="s">
        <v>1</v>
      </c>
      <c r="F6" s="14">
        <f>_xlfn.IFNA(VLOOKUP(E6,'Scoring Matrix'!$B$3:$H$6,4,TRUE),0)</f>
        <v>8</v>
      </c>
      <c r="G6" s="15"/>
      <c r="H6" s="13">
        <f>_xlfn.IFNA(VLOOKUP(G6,'Scoring Matrix'!$B$3:$H$6,5,TRUE),0)</f>
        <v>0</v>
      </c>
      <c r="I6" s="16"/>
      <c r="J6" s="14">
        <f>_xlfn.IFNA(VLOOKUP(I6,'Scoring Matrix'!$B$3:$H$6,6,TRUE),0)</f>
        <v>0</v>
      </c>
      <c r="K6" s="15"/>
      <c r="L6" s="13">
        <f>_xlfn.IFNA(VLOOKUP(K6,'Scoring Matrix'!$B$3:$H$6,7,TRUE),0)</f>
        <v>0</v>
      </c>
      <c r="M6" s="12">
        <f t="shared" ref="M6:M16" si="0">SUM(D6,J6,L6,F6,H6)</f>
        <v>8</v>
      </c>
    </row>
    <row r="7" spans="1:13" x14ac:dyDescent="0.35">
      <c r="A7" s="8" t="s">
        <v>209</v>
      </c>
      <c r="B7" s="8" t="s">
        <v>9</v>
      </c>
      <c r="C7" s="15"/>
      <c r="D7" s="13">
        <f>_xlfn.IFNA(VLOOKUP(C7,'Scoring Matrix'!$B$3:$H$6,2,TRUE),0)</f>
        <v>0</v>
      </c>
      <c r="E7" s="16" t="s">
        <v>2</v>
      </c>
      <c r="F7" s="14">
        <f>_xlfn.IFNA(VLOOKUP(E7,'Scoring Matrix'!$B$3:$H$6,4,TRUE),0)</f>
        <v>6</v>
      </c>
      <c r="G7" s="15"/>
      <c r="H7" s="13">
        <f>_xlfn.IFNA(VLOOKUP(G7,'Scoring Matrix'!$B$3:$H$6,5,TRUE),0)</f>
        <v>0</v>
      </c>
      <c r="I7" s="16"/>
      <c r="J7" s="14">
        <f>_xlfn.IFNA(VLOOKUP(I7,'Scoring Matrix'!$B$3:$H$6,6,TRUE),0)</f>
        <v>0</v>
      </c>
      <c r="K7" s="15"/>
      <c r="L7" s="13">
        <f>_xlfn.IFNA(VLOOKUP(K7,'Scoring Matrix'!$B$3:$H$6,7,TRUE),0)</f>
        <v>0</v>
      </c>
      <c r="M7" s="12">
        <f t="shared" si="0"/>
        <v>6</v>
      </c>
    </row>
    <row r="8" spans="1:13" x14ac:dyDescent="0.35">
      <c r="A8" s="8" t="s">
        <v>207</v>
      </c>
      <c r="B8" s="8" t="s">
        <v>15</v>
      </c>
      <c r="C8" s="15"/>
      <c r="D8" s="13">
        <f>_xlfn.IFNA(VLOOKUP(C8,'Scoring Matrix'!$B$3:$H$6,2,TRUE),0)</f>
        <v>0</v>
      </c>
      <c r="E8" s="16" t="s">
        <v>2</v>
      </c>
      <c r="F8" s="14">
        <f>_xlfn.IFNA(VLOOKUP(E8,'Scoring Matrix'!$B$3:$H$6,4,TRUE),0)</f>
        <v>6</v>
      </c>
      <c r="G8" s="15"/>
      <c r="H8" s="13">
        <f>_xlfn.IFNA(VLOOKUP(G8,'Scoring Matrix'!$B$3:$H$6,5,TRUE),0)</f>
        <v>0</v>
      </c>
      <c r="I8" s="16"/>
      <c r="J8" s="14">
        <f>_xlfn.IFNA(VLOOKUP(I8,'Scoring Matrix'!$B$3:$H$6,6,TRUE),0)</f>
        <v>0</v>
      </c>
      <c r="K8" s="15"/>
      <c r="L8" s="13">
        <f>_xlfn.IFNA(VLOOKUP(K8,'Scoring Matrix'!$B$3:$H$6,7,TRUE),0)</f>
        <v>0</v>
      </c>
      <c r="M8" s="12">
        <f t="shared" si="0"/>
        <v>6</v>
      </c>
    </row>
    <row r="9" spans="1:13" ht="14.5" customHeight="1" x14ac:dyDescent="0.35">
      <c r="A9" s="8" t="s">
        <v>14</v>
      </c>
      <c r="B9" s="8" t="s">
        <v>15</v>
      </c>
      <c r="C9" s="15" t="s">
        <v>2</v>
      </c>
      <c r="D9" s="13">
        <f>_xlfn.IFNA(VLOOKUP(C9,'Scoring Matrix'!$B$3:$H$6,2,TRUE),0)</f>
        <v>6</v>
      </c>
      <c r="E9" s="16"/>
      <c r="F9" s="14">
        <f>_xlfn.IFNA(VLOOKUP(E9,'Scoring Matrix'!$B$3:$H$6,4,TRUE),0)</f>
        <v>0</v>
      </c>
      <c r="G9" s="15"/>
      <c r="H9" s="13">
        <f>_xlfn.IFNA(VLOOKUP(G9,'Scoring Matrix'!$B$3:$H$6,5,TRUE),0)</f>
        <v>0</v>
      </c>
      <c r="I9" s="16"/>
      <c r="J9" s="14">
        <f>_xlfn.IFNA(VLOOKUP(I9,'Scoring Matrix'!$B$3:$H$6,6,TRUE),0)</f>
        <v>0</v>
      </c>
      <c r="K9" s="15"/>
      <c r="L9" s="13">
        <f>_xlfn.IFNA(VLOOKUP(K9,'Scoring Matrix'!$B$3:$H$6,7,TRUE),0)</f>
        <v>0</v>
      </c>
      <c r="M9" s="12">
        <f t="shared" si="0"/>
        <v>6</v>
      </c>
    </row>
    <row r="10" spans="1:13" x14ac:dyDescent="0.35">
      <c r="A10" s="8" t="s">
        <v>12</v>
      </c>
      <c r="B10" s="8" t="s">
        <v>9</v>
      </c>
      <c r="C10" s="15" t="s">
        <v>1</v>
      </c>
      <c r="D10" s="13">
        <f>_xlfn.IFNA(VLOOKUP(C10,'Scoring Matrix'!$B$3:$H$6,2,TRUE),0)</f>
        <v>8</v>
      </c>
      <c r="E10" s="16"/>
      <c r="F10" s="14">
        <f>_xlfn.IFNA(VLOOKUP(E10,'Scoring Matrix'!$B$3:$H$6,4,TRUE),0)</f>
        <v>0</v>
      </c>
      <c r="G10" s="15"/>
      <c r="H10" s="13">
        <f>_xlfn.IFNA(VLOOKUP(G10,'Scoring Matrix'!$B$3:$H$6,5,TRUE),0)</f>
        <v>0</v>
      </c>
      <c r="I10" s="16" t="s">
        <v>2</v>
      </c>
      <c r="J10" s="14">
        <f>_xlfn.IFNA(VLOOKUP(I10,'Scoring Matrix'!$B$3:$H$6,6,TRUE),0)</f>
        <v>2</v>
      </c>
      <c r="K10" s="15"/>
      <c r="L10" s="13">
        <f>_xlfn.IFNA(VLOOKUP(K10,'Scoring Matrix'!$B$3:$H$6,7,TRUE),0)</f>
        <v>0</v>
      </c>
      <c r="M10" s="12">
        <f t="shared" si="0"/>
        <v>10</v>
      </c>
    </row>
    <row r="11" spans="1:13" x14ac:dyDescent="0.35">
      <c r="A11" s="8" t="s">
        <v>206</v>
      </c>
      <c r="B11" s="8" t="s">
        <v>15</v>
      </c>
      <c r="C11" s="15"/>
      <c r="D11" s="13">
        <f>_xlfn.IFNA(VLOOKUP(C11,'Scoring Matrix'!$B$3:$H$6,2,TRUE),0)</f>
        <v>0</v>
      </c>
      <c r="E11" s="16" t="s">
        <v>1</v>
      </c>
      <c r="F11" s="14">
        <f>_xlfn.IFNA(VLOOKUP(E11,'Scoring Matrix'!$B$3:$H$6,4,TRUE),0)</f>
        <v>8</v>
      </c>
      <c r="G11" s="15"/>
      <c r="H11" s="13">
        <f>_xlfn.IFNA(VLOOKUP(G11,'Scoring Matrix'!$B$3:$H$6,5,TRUE),0)</f>
        <v>0</v>
      </c>
      <c r="I11" s="16"/>
      <c r="J11" s="14">
        <f>_xlfn.IFNA(VLOOKUP(I11,'Scoring Matrix'!$B$3:$H$6,6,TRUE),0)</f>
        <v>0</v>
      </c>
      <c r="K11" s="15"/>
      <c r="L11" s="13">
        <f>_xlfn.IFNA(VLOOKUP(K11,'Scoring Matrix'!$B$3:$H$6,7,TRUE),0)</f>
        <v>0</v>
      </c>
      <c r="M11" s="12">
        <f t="shared" si="0"/>
        <v>8</v>
      </c>
    </row>
    <row r="12" spans="1:13" ht="14.5" customHeight="1" x14ac:dyDescent="0.35">
      <c r="A12" s="8" t="s">
        <v>333</v>
      </c>
      <c r="B12" s="8" t="s">
        <v>9</v>
      </c>
      <c r="C12" s="15"/>
      <c r="D12" s="13">
        <f>_xlfn.IFNA(VLOOKUP(C12,'Scoring Matrix'!$B$3:$H$6,2,TRUE),0)</f>
        <v>0</v>
      </c>
      <c r="E12" s="16"/>
      <c r="F12" s="14">
        <f>_xlfn.IFNA(VLOOKUP(E12,'Scoring Matrix'!$B$3:$H$6,4,TRUE),0)</f>
        <v>0</v>
      </c>
      <c r="G12" s="15"/>
      <c r="H12" s="13">
        <f>_xlfn.IFNA(VLOOKUP(G12,'Scoring Matrix'!$B$3:$H$6,5,TRUE),0)</f>
        <v>0</v>
      </c>
      <c r="I12" s="16" t="s">
        <v>1</v>
      </c>
      <c r="J12" s="14">
        <f>_xlfn.IFNA(VLOOKUP(I12,'Scoring Matrix'!$B$3:$H$6,6,TRUE),0)</f>
        <v>3</v>
      </c>
      <c r="K12" s="15"/>
      <c r="L12" s="13">
        <f>_xlfn.IFNA(VLOOKUP(K12,'Scoring Matrix'!$B$3:$H$6,7,TRUE),0)</f>
        <v>0</v>
      </c>
      <c r="M12" s="12">
        <f t="shared" si="0"/>
        <v>3</v>
      </c>
    </row>
    <row r="13" spans="1:13" ht="14.5" customHeight="1" x14ac:dyDescent="0.35">
      <c r="A13" s="8" t="s">
        <v>74</v>
      </c>
      <c r="B13" s="8" t="s">
        <v>15</v>
      </c>
      <c r="C13" s="15" t="s">
        <v>1</v>
      </c>
      <c r="D13" s="13">
        <f>_xlfn.IFNA(VLOOKUP(C13,'Scoring Matrix'!$B$3:$H$6,2,TRUE),0)</f>
        <v>8</v>
      </c>
      <c r="E13" s="16"/>
      <c r="F13" s="14">
        <f>_xlfn.IFNA(VLOOKUP(E13,'Scoring Matrix'!$B$3:$H$6,4,TRUE),0)</f>
        <v>0</v>
      </c>
      <c r="G13" s="15"/>
      <c r="H13" s="13">
        <f>_xlfn.IFNA(VLOOKUP(G13,'Scoring Matrix'!$B$3:$H$6,5,TRUE),0)</f>
        <v>0</v>
      </c>
      <c r="I13" s="16"/>
      <c r="J13" s="14">
        <f>_xlfn.IFNA(VLOOKUP(I13,'Scoring Matrix'!$B$3:$H$6,6,TRUE),0)</f>
        <v>0</v>
      </c>
      <c r="K13" s="15"/>
      <c r="L13" s="13">
        <f>_xlfn.IFNA(VLOOKUP(K13,'Scoring Matrix'!$B$3:$H$6,7,TRUE),0)</f>
        <v>0</v>
      </c>
      <c r="M13" s="12">
        <f t="shared" si="0"/>
        <v>8</v>
      </c>
    </row>
    <row r="14" spans="1:13" ht="14.5" customHeight="1" x14ac:dyDescent="0.35">
      <c r="A14" s="8" t="s">
        <v>76</v>
      </c>
      <c r="B14" s="8" t="s">
        <v>9</v>
      </c>
      <c r="C14" s="15" t="s">
        <v>2</v>
      </c>
      <c r="D14" s="13">
        <f>_xlfn.IFNA(VLOOKUP(C14,'Scoring Matrix'!$B$3:$H$6,2,TRUE),0)</f>
        <v>6</v>
      </c>
      <c r="E14" s="16"/>
      <c r="F14" s="14">
        <f>_xlfn.IFNA(VLOOKUP(E14,'Scoring Matrix'!$B$3:$H$6,4,TRUE),0)</f>
        <v>0</v>
      </c>
      <c r="G14" s="15"/>
      <c r="H14" s="13">
        <f>_xlfn.IFNA(VLOOKUP(G14,'Scoring Matrix'!$B$3:$H$6,5,TRUE),0)</f>
        <v>0</v>
      </c>
      <c r="I14" s="16"/>
      <c r="J14" s="14">
        <f>_xlfn.IFNA(VLOOKUP(I14,'Scoring Matrix'!$B$3:$H$6,6,TRUE),0)</f>
        <v>0</v>
      </c>
      <c r="K14" s="15"/>
      <c r="L14" s="13">
        <f>_xlfn.IFNA(VLOOKUP(K14,'Scoring Matrix'!$B$3:$H$6,7,TRUE),0)</f>
        <v>0</v>
      </c>
      <c r="M14" s="12">
        <f t="shared" si="0"/>
        <v>6</v>
      </c>
    </row>
    <row r="15" spans="1:13" ht="14.5" customHeight="1" x14ac:dyDescent="0.35">
      <c r="A15" s="8" t="s">
        <v>75</v>
      </c>
      <c r="B15" s="8" t="s">
        <v>9</v>
      </c>
      <c r="C15" s="15" t="s">
        <v>0</v>
      </c>
      <c r="D15" s="13">
        <f>_xlfn.IFNA(VLOOKUP(C15,'Scoring Matrix'!$B$3:$H$6,2,TRUE),0)</f>
        <v>10</v>
      </c>
      <c r="E15" s="16" t="s">
        <v>0</v>
      </c>
      <c r="F15" s="14">
        <f>_xlfn.IFNA(VLOOKUP(E15,'Scoring Matrix'!$B$3:$H$6,4,TRUE),0)</f>
        <v>10</v>
      </c>
      <c r="G15" s="15" t="s">
        <v>1</v>
      </c>
      <c r="H15" s="13">
        <f>_xlfn.IFNA(VLOOKUP(G15,'Scoring Matrix'!$B$3:$H$6,5,TRUE),0)</f>
        <v>8</v>
      </c>
      <c r="I15" s="16" t="s">
        <v>0</v>
      </c>
      <c r="J15" s="14">
        <f>_xlfn.IFNA(VLOOKUP(I15,'Scoring Matrix'!$B$3:$H$6,6,TRUE),0)</f>
        <v>5</v>
      </c>
      <c r="K15" s="15"/>
      <c r="L15" s="13">
        <f>_xlfn.IFNA(VLOOKUP(K15,'Scoring Matrix'!$B$3:$H$6,7,TRUE),0)</f>
        <v>0</v>
      </c>
      <c r="M15" s="12">
        <f t="shared" si="0"/>
        <v>33</v>
      </c>
    </row>
    <row r="16" spans="1:13" x14ac:dyDescent="0.35">
      <c r="A16" s="8" t="s">
        <v>13</v>
      </c>
      <c r="B16" s="8" t="s">
        <v>15</v>
      </c>
      <c r="C16" s="15" t="s">
        <v>0</v>
      </c>
      <c r="D16" s="13">
        <f>_xlfn.IFNA(VLOOKUP(C16,'Scoring Matrix'!$B$3:$H$6,2,TRUE),0)</f>
        <v>10</v>
      </c>
      <c r="E16" s="16" t="s">
        <v>0</v>
      </c>
      <c r="F16" s="14">
        <f>_xlfn.IFNA(VLOOKUP(E16,'Scoring Matrix'!$B$3:$H$6,4,TRUE),0)</f>
        <v>10</v>
      </c>
      <c r="G16" s="15" t="s">
        <v>1</v>
      </c>
      <c r="H16" s="13">
        <f>_xlfn.IFNA(VLOOKUP(G16,'Scoring Matrix'!$B$3:$H$6,5,TRUE),0)</f>
        <v>8</v>
      </c>
      <c r="I16" s="16" t="s">
        <v>0</v>
      </c>
      <c r="J16" s="14">
        <f>_xlfn.IFNA(VLOOKUP(I16,'Scoring Matrix'!$B$3:$H$6,6,TRUE),0)</f>
        <v>5</v>
      </c>
      <c r="K16" s="15"/>
      <c r="L16" s="13">
        <f>_xlfn.IFNA(VLOOKUP(K16,'Scoring Matrix'!$B$3:$H$6,7,TRUE),0)</f>
        <v>0</v>
      </c>
      <c r="M16" s="12">
        <f t="shared" si="0"/>
        <v>33</v>
      </c>
    </row>
    <row r="17" spans="1:13" hidden="1" x14ac:dyDescent="0.35">
      <c r="A17" s="8"/>
      <c r="B17" s="8"/>
      <c r="C17" s="15"/>
      <c r="D17" s="13">
        <f>_xlfn.IFNA(VLOOKUP(C17,'Scoring Matrix'!$B$3:$H$6,2,TRUE),0)</f>
        <v>0</v>
      </c>
      <c r="E17" s="16"/>
      <c r="F17" s="14">
        <f>_xlfn.IFNA(VLOOKUP(E17,'Scoring Matrix'!$B$3:$H$6,4,TRUE),0)</f>
        <v>0</v>
      </c>
      <c r="G17" s="15"/>
      <c r="H17" s="13">
        <f>_xlfn.IFNA(VLOOKUP(G17,'Scoring Matrix'!$B$3:$H$6,5,TRUE),0)</f>
        <v>0</v>
      </c>
      <c r="I17" s="16"/>
      <c r="J17" s="14">
        <f>_xlfn.IFNA(VLOOKUP(I17,'Scoring Matrix'!$B$3:$H$6,6,TRUE),0)</f>
        <v>0</v>
      </c>
      <c r="K17" s="15"/>
      <c r="L17" s="13">
        <f>_xlfn.IFNA(VLOOKUP(K17,'Scoring Matrix'!$B$3:$H$6,7,TRUE),0)</f>
        <v>0</v>
      </c>
      <c r="M17" s="12">
        <f t="shared" ref="M17:M18" si="1">SUM(D17,J17,L17,F17,H17)</f>
        <v>0</v>
      </c>
    </row>
    <row r="18" spans="1:13" hidden="1" x14ac:dyDescent="0.35">
      <c r="A18" s="8"/>
      <c r="B18" s="8"/>
      <c r="C18" s="15"/>
      <c r="D18" s="13">
        <f>_xlfn.IFNA(VLOOKUP(C18,'Scoring Matrix'!$B$3:$H$6,2,TRUE),0)</f>
        <v>0</v>
      </c>
      <c r="E18" s="16"/>
      <c r="F18" s="14">
        <f>_xlfn.IFNA(VLOOKUP(E18,'Scoring Matrix'!$B$3:$H$6,4,TRUE),0)</f>
        <v>0</v>
      </c>
      <c r="G18" s="15"/>
      <c r="H18" s="13">
        <f>_xlfn.IFNA(VLOOKUP(G18,'Scoring Matrix'!$B$3:$H$6,5,TRUE),0)</f>
        <v>0</v>
      </c>
      <c r="I18" s="16"/>
      <c r="J18" s="14">
        <f>_xlfn.IFNA(VLOOKUP(I18,'Scoring Matrix'!$B$3:$H$6,6,TRUE),0)</f>
        <v>0</v>
      </c>
      <c r="K18" s="15"/>
      <c r="L18" s="13">
        <f>_xlfn.IFNA(VLOOKUP(K18,'Scoring Matrix'!$B$3:$H$6,7,TRUE),0)</f>
        <v>0</v>
      </c>
      <c r="M18" s="12">
        <f t="shared" si="1"/>
        <v>0</v>
      </c>
    </row>
  </sheetData>
  <sortState xmlns:xlrd2="http://schemas.microsoft.com/office/spreadsheetml/2017/richdata2" ref="A6:M16">
    <sortCondition ref="A6:A16"/>
  </sortState>
  <mergeCells count="12">
    <mergeCell ref="C1:M1"/>
    <mergeCell ref="C2:M2"/>
    <mergeCell ref="E4:F4"/>
    <mergeCell ref="G4:H4"/>
    <mergeCell ref="K3:L3"/>
    <mergeCell ref="I3:J3"/>
    <mergeCell ref="C3:D3"/>
    <mergeCell ref="C4:D4"/>
    <mergeCell ref="I4:J4"/>
    <mergeCell ref="K4:L4"/>
    <mergeCell ref="E3:F3"/>
    <mergeCell ref="G3:H3"/>
  </mergeCells>
  <phoneticPr fontId="6" type="noConversion"/>
  <conditionalFormatting sqref="M6:M18">
    <cfRule type="top10" dxfId="6" priority="1" rank="1"/>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EF00C25-B720-4F10-8FC1-7CD4231EEAA2}">
          <x14:formula1>
            <xm:f>'Scoring Matrix'!$B$4:$B$6</xm:f>
          </x14:formula1>
          <xm:sqref>C6:C18 K6:K18 E6:E18 G6:G18 I6:I18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F6584-2717-4B1E-916F-C2B3F2401E84}">
  <dimension ref="A1:AA128"/>
  <sheetViews>
    <sheetView zoomScale="70" zoomScaleNormal="70" workbookViewId="0">
      <selection activeCell="U28" sqref="U28"/>
    </sheetView>
  </sheetViews>
  <sheetFormatPr defaultRowHeight="14.5" x14ac:dyDescent="0.35"/>
  <cols>
    <col min="1" max="1" width="17.90625" bestFit="1" customWidth="1"/>
    <col min="2" max="2" width="28.54296875" bestFit="1" customWidth="1"/>
    <col min="3" max="4" width="15.54296875" hidden="1" customWidth="1"/>
    <col min="5" max="5" width="15.1796875" customWidth="1"/>
    <col min="6" max="6" width="14.08984375" customWidth="1"/>
    <col min="7" max="7" width="15.1796875" customWidth="1"/>
    <col min="8" max="8" width="14.08984375" customWidth="1"/>
    <col min="9" max="9" width="9.54296875" customWidth="1"/>
    <col min="10" max="10" width="5.90625" customWidth="1"/>
    <col min="11" max="11" width="9.54296875" customWidth="1"/>
    <col min="12" max="12" width="5.90625" customWidth="1"/>
    <col min="13" max="13" width="7.08984375" customWidth="1"/>
    <col min="14" max="14" width="5.90625" customWidth="1"/>
    <col min="15" max="15" width="7.08984375" customWidth="1"/>
    <col min="16" max="16" width="5.90625" customWidth="1"/>
    <col min="17" max="17" width="7.08984375" customWidth="1"/>
    <col min="18" max="18" width="0.36328125" customWidth="1"/>
    <col min="19" max="19" width="7.08984375" customWidth="1"/>
    <col min="20" max="20" width="5.90625" customWidth="1"/>
    <col min="21" max="21" width="7.08984375" customWidth="1"/>
    <col min="22" max="22" width="5.90625" customWidth="1"/>
    <col min="23" max="23" width="7.08984375" customWidth="1"/>
    <col min="24" max="24" width="5.90625" customWidth="1"/>
    <col min="25" max="25" width="7.08984375" customWidth="1"/>
    <col min="26" max="26" width="5.90625" customWidth="1"/>
    <col min="27" max="27" width="5.26953125" bestFit="1" customWidth="1"/>
  </cols>
  <sheetData>
    <row r="1" spans="1:27" ht="20" thickBot="1" x14ac:dyDescent="0.5">
      <c r="E1" s="33" t="s">
        <v>28</v>
      </c>
      <c r="F1" s="33"/>
      <c r="G1" s="33"/>
      <c r="H1" s="33"/>
      <c r="I1" s="33"/>
      <c r="J1" s="33"/>
      <c r="K1" s="33"/>
      <c r="L1" s="33"/>
      <c r="M1" s="33"/>
      <c r="N1" s="33"/>
      <c r="O1" s="33"/>
      <c r="P1" s="33"/>
      <c r="Q1" s="33"/>
      <c r="R1" s="33"/>
      <c r="S1" s="33"/>
      <c r="T1" s="33"/>
      <c r="U1" s="33"/>
      <c r="V1" s="33"/>
      <c r="W1" s="33"/>
      <c r="X1" s="33"/>
      <c r="Y1" s="33"/>
      <c r="Z1" s="33"/>
    </row>
    <row r="2" spans="1:27" ht="13.5" customHeight="1" thickTop="1" x14ac:dyDescent="0.35">
      <c r="E2" s="34" t="s">
        <v>27</v>
      </c>
      <c r="F2" s="35"/>
      <c r="G2" s="35"/>
      <c r="H2" s="35"/>
      <c r="I2" s="35"/>
      <c r="J2" s="35"/>
      <c r="K2" s="35"/>
      <c r="L2" s="35"/>
      <c r="M2" s="35"/>
      <c r="N2" s="35"/>
      <c r="O2" s="35"/>
      <c r="P2" s="35"/>
      <c r="Q2" s="35"/>
      <c r="R2" s="35"/>
      <c r="S2" s="35"/>
      <c r="T2" s="35"/>
      <c r="U2" s="35"/>
      <c r="V2" s="35"/>
      <c r="W2" s="35"/>
      <c r="X2" s="35"/>
      <c r="Y2" s="35"/>
      <c r="Z2" s="35"/>
    </row>
    <row r="3" spans="1:27" ht="41.5" customHeight="1" x14ac:dyDescent="0.35">
      <c r="E3" s="30" t="s">
        <v>5</v>
      </c>
      <c r="F3" s="30"/>
      <c r="G3" s="30"/>
      <c r="H3" s="30"/>
      <c r="I3" s="30" t="s">
        <v>6</v>
      </c>
      <c r="J3" s="30"/>
      <c r="K3" s="30"/>
      <c r="L3" s="30"/>
      <c r="M3" s="30" t="s">
        <v>3</v>
      </c>
      <c r="N3" s="30"/>
      <c r="O3" s="30"/>
      <c r="P3" s="30"/>
      <c r="Q3" s="30" t="s">
        <v>4</v>
      </c>
      <c r="R3" s="30"/>
      <c r="S3" s="30" t="s">
        <v>210</v>
      </c>
      <c r="T3" s="30"/>
      <c r="U3" s="30"/>
      <c r="V3" s="30"/>
      <c r="W3" s="30" t="s">
        <v>211</v>
      </c>
      <c r="X3" s="30"/>
      <c r="Y3" s="30"/>
      <c r="Z3" s="30"/>
    </row>
    <row r="4" spans="1:27" ht="52.5" customHeight="1" x14ac:dyDescent="0.35">
      <c r="E4" s="37" t="s">
        <v>29</v>
      </c>
      <c r="F4" s="31"/>
      <c r="G4" s="37" t="s">
        <v>30</v>
      </c>
      <c r="H4" s="31"/>
      <c r="I4" s="32" t="s">
        <v>29</v>
      </c>
      <c r="J4" s="32"/>
      <c r="K4" s="32" t="s">
        <v>30</v>
      </c>
      <c r="L4" s="32"/>
      <c r="M4" s="31" t="s">
        <v>29</v>
      </c>
      <c r="N4" s="31"/>
      <c r="O4" s="31" t="s">
        <v>30</v>
      </c>
      <c r="P4" s="31"/>
      <c r="Q4" s="32" t="s">
        <v>29</v>
      </c>
      <c r="R4" s="32"/>
      <c r="S4" s="31" t="s">
        <v>29</v>
      </c>
      <c r="T4" s="31"/>
      <c r="U4" s="31" t="s">
        <v>30</v>
      </c>
      <c r="V4" s="31"/>
      <c r="W4" s="32" t="s">
        <v>29</v>
      </c>
      <c r="X4" s="32"/>
      <c r="Y4" s="32" t="s">
        <v>30</v>
      </c>
      <c r="Z4" s="32"/>
    </row>
    <row r="5" spans="1:27" x14ac:dyDescent="0.35">
      <c r="A5" s="7" t="s">
        <v>7</v>
      </c>
      <c r="B5" s="7" t="s">
        <v>17</v>
      </c>
      <c r="C5" s="7" t="s">
        <v>43</v>
      </c>
      <c r="D5" s="7" t="s">
        <v>58</v>
      </c>
      <c r="E5" s="5" t="s">
        <v>10</v>
      </c>
      <c r="F5" s="5" t="s">
        <v>11</v>
      </c>
      <c r="G5" s="5" t="s">
        <v>10</v>
      </c>
      <c r="H5" s="5" t="s">
        <v>11</v>
      </c>
      <c r="I5" s="3" t="s">
        <v>10</v>
      </c>
      <c r="J5" s="3" t="s">
        <v>11</v>
      </c>
      <c r="K5" s="3" t="s">
        <v>10</v>
      </c>
      <c r="L5" s="3" t="s">
        <v>11</v>
      </c>
      <c r="M5" s="5" t="s">
        <v>10</v>
      </c>
      <c r="N5" s="5" t="s">
        <v>11</v>
      </c>
      <c r="O5" s="5" t="s">
        <v>10</v>
      </c>
      <c r="P5" s="5" t="s">
        <v>11</v>
      </c>
      <c r="Q5" s="3" t="s">
        <v>10</v>
      </c>
      <c r="R5" s="3" t="s">
        <v>11</v>
      </c>
      <c r="S5" s="5" t="s">
        <v>10</v>
      </c>
      <c r="T5" s="5" t="s">
        <v>11</v>
      </c>
      <c r="U5" s="5" t="s">
        <v>10</v>
      </c>
      <c r="V5" s="5" t="s">
        <v>11</v>
      </c>
      <c r="W5" s="3" t="s">
        <v>10</v>
      </c>
      <c r="X5" s="3" t="s">
        <v>11</v>
      </c>
      <c r="Y5" s="3" t="s">
        <v>10</v>
      </c>
      <c r="Z5" s="3" t="s">
        <v>11</v>
      </c>
      <c r="AA5" s="9" t="s">
        <v>20</v>
      </c>
    </row>
    <row r="6" spans="1:27" x14ac:dyDescent="0.35">
      <c r="A6" s="8" t="s">
        <v>98</v>
      </c>
      <c r="B6" s="22" t="s">
        <v>196</v>
      </c>
      <c r="C6" s="8" t="s">
        <v>59</v>
      </c>
      <c r="D6" s="8" t="s">
        <v>53</v>
      </c>
      <c r="E6" s="6"/>
      <c r="F6" s="6">
        <f>_xlfn.IFNA(VLOOKUP(E6,'Scoring Matrix'!$B$3:$H$6,2,TRUE),0)</f>
        <v>0</v>
      </c>
      <c r="G6" s="6" t="s">
        <v>2</v>
      </c>
      <c r="H6" s="6">
        <f>_xlfn.IFNA(VLOOKUP(G6,'Scoring Matrix'!$B$3:$H$6,2,TRUE),0)</f>
        <v>6</v>
      </c>
      <c r="I6" s="4"/>
      <c r="J6" s="4">
        <f>_xlfn.IFNA(VLOOKUP(I6,'Scoring Matrix'!$B$3:$H$6,3,TRUE),0)</f>
        <v>0</v>
      </c>
      <c r="K6" s="4"/>
      <c r="L6" s="4">
        <f>_xlfn.IFNA(VLOOKUP(K6,'Scoring Matrix'!$B$3:$H$6,3,TRUE),0)</f>
        <v>0</v>
      </c>
      <c r="M6" s="6"/>
      <c r="N6" s="6">
        <f>_xlfn.IFNA(VLOOKUP(M6,'Scoring Matrix'!$B$3:$H$6,4,TRUE),0)</f>
        <v>0</v>
      </c>
      <c r="O6" s="6"/>
      <c r="P6" s="6">
        <f>_xlfn.IFNA(VLOOKUP(O6,'Scoring Matrix'!$B$3:$H$6,4,TRUE),0)</f>
        <v>0</v>
      </c>
      <c r="Q6" s="4"/>
      <c r="R6" s="4">
        <f>_xlfn.IFNA(VLOOKUP(Q6,'Scoring Matrix'!$B$3:$H$6,5,TRUE),0)</f>
        <v>0</v>
      </c>
      <c r="S6" s="6"/>
      <c r="T6" s="6">
        <f>_xlfn.IFNA(VLOOKUP(S6,'Scoring Matrix'!$B$3:$H$6,6,TRUE),0)</f>
        <v>0</v>
      </c>
      <c r="U6" s="6"/>
      <c r="V6" s="6">
        <f>_xlfn.IFNA(VLOOKUP(U6,'Scoring Matrix'!$B$3:$H$6,6,TRUE),0)</f>
        <v>0</v>
      </c>
      <c r="W6" s="4"/>
      <c r="X6" s="4">
        <f>_xlfn.IFNA(VLOOKUP(W6,'Scoring Matrix'!$B$3:$H$6,7,TRUE),0)</f>
        <v>0</v>
      </c>
      <c r="Y6" s="4"/>
      <c r="Z6" s="4">
        <f>_xlfn.IFNA(VLOOKUP(Y6,'Scoring Matrix'!$B$3:$H$6,7,TRUE),0)</f>
        <v>0</v>
      </c>
      <c r="AA6" s="8">
        <f t="shared" ref="AA6:AA37" si="0">SUM(F6,H6,J6,L6,T6,V6,X6,Z6,N6,P6,R6)</f>
        <v>6</v>
      </c>
    </row>
    <row r="7" spans="1:27" x14ac:dyDescent="0.35">
      <c r="A7" s="8" t="s">
        <v>98</v>
      </c>
      <c r="B7" s="22" t="s">
        <v>202</v>
      </c>
      <c r="C7" s="8" t="s">
        <v>59</v>
      </c>
      <c r="D7" s="8" t="s">
        <v>52</v>
      </c>
      <c r="E7" s="6" t="s">
        <v>1</v>
      </c>
      <c r="F7" s="6">
        <f>_xlfn.IFNA(VLOOKUP(E7,'Scoring Matrix'!$B$3:$H$6,2,TRUE),0)</f>
        <v>8</v>
      </c>
      <c r="G7" s="6" t="s">
        <v>1</v>
      </c>
      <c r="H7" s="6">
        <f>_xlfn.IFNA(VLOOKUP(G7,'Scoring Matrix'!$B$3:$H$6,2,TRUE),0)</f>
        <v>8</v>
      </c>
      <c r="I7" s="4"/>
      <c r="J7" s="4">
        <f>_xlfn.IFNA(VLOOKUP(I7,'Scoring Matrix'!$B$3:$H$6,3,TRUE),0)</f>
        <v>0</v>
      </c>
      <c r="K7" s="4"/>
      <c r="L7" s="4">
        <f>_xlfn.IFNA(VLOOKUP(K7,'Scoring Matrix'!$B$3:$H$6,3,TRUE),0)</f>
        <v>0</v>
      </c>
      <c r="M7" s="6"/>
      <c r="N7" s="6">
        <f>_xlfn.IFNA(VLOOKUP(M7,'Scoring Matrix'!$B$3:$H$6,4,TRUE),0)</f>
        <v>0</v>
      </c>
      <c r="O7" s="6"/>
      <c r="P7" s="6">
        <f>_xlfn.IFNA(VLOOKUP(O7,'Scoring Matrix'!$B$3:$H$6,4,TRUE),0)</f>
        <v>0</v>
      </c>
      <c r="Q7" s="4"/>
      <c r="R7" s="4">
        <f>_xlfn.IFNA(VLOOKUP(Q7,'Scoring Matrix'!$B$3:$H$6,5,TRUE),0)</f>
        <v>0</v>
      </c>
      <c r="S7" s="6"/>
      <c r="T7" s="6">
        <f>_xlfn.IFNA(VLOOKUP(S7,'Scoring Matrix'!$B$3:$H$6,6,TRUE),0)</f>
        <v>0</v>
      </c>
      <c r="U7" s="6"/>
      <c r="V7" s="6">
        <f>_xlfn.IFNA(VLOOKUP(U7,'Scoring Matrix'!$B$3:$H$6,6,TRUE),0)</f>
        <v>0</v>
      </c>
      <c r="W7" s="4"/>
      <c r="X7" s="4">
        <f>_xlfn.IFNA(VLOOKUP(W7,'Scoring Matrix'!$B$3:$H$6,7,TRUE),0)</f>
        <v>0</v>
      </c>
      <c r="Y7" s="4"/>
      <c r="Z7" s="4">
        <f>_xlfn.IFNA(VLOOKUP(Y7,'Scoring Matrix'!$B$3:$H$6,7,TRUE),0)</f>
        <v>0</v>
      </c>
      <c r="AA7" s="8">
        <f t="shared" si="0"/>
        <v>16</v>
      </c>
    </row>
    <row r="8" spans="1:27" x14ac:dyDescent="0.35">
      <c r="A8" s="8" t="s">
        <v>98</v>
      </c>
      <c r="B8" s="8" t="s">
        <v>292</v>
      </c>
      <c r="C8" s="8" t="s">
        <v>59</v>
      </c>
      <c r="D8" s="8" t="s">
        <v>55</v>
      </c>
      <c r="E8" s="6"/>
      <c r="F8" s="6">
        <f>_xlfn.IFNA(VLOOKUP(E8,'Scoring Matrix'!$B$3:$H$6,2,TRUE),0)</f>
        <v>0</v>
      </c>
      <c r="G8" s="6"/>
      <c r="H8" s="6">
        <f>_xlfn.IFNA(VLOOKUP(G8,'Scoring Matrix'!$B$3:$H$6,2,TRUE),0)</f>
        <v>0</v>
      </c>
      <c r="I8" s="4"/>
      <c r="J8" s="4">
        <f>_xlfn.IFNA(VLOOKUP(I8,'Scoring Matrix'!$B$3:$H$6,3,TRUE),0)</f>
        <v>0</v>
      </c>
      <c r="K8" s="4"/>
      <c r="L8" s="4">
        <f>_xlfn.IFNA(VLOOKUP(K8,'Scoring Matrix'!$B$3:$H$6,3,TRUE),0)</f>
        <v>0</v>
      </c>
      <c r="M8" s="6"/>
      <c r="N8" s="6">
        <f>_xlfn.IFNA(VLOOKUP(M8,'Scoring Matrix'!$B$3:$H$6,4,TRUE),0)</f>
        <v>0</v>
      </c>
      <c r="O8" s="6" t="s">
        <v>1</v>
      </c>
      <c r="P8" s="6">
        <f>_xlfn.IFNA(VLOOKUP(O8,'Scoring Matrix'!$B$3:$H$6,4,TRUE),0)</f>
        <v>8</v>
      </c>
      <c r="Q8" s="4"/>
      <c r="R8" s="4">
        <f>_xlfn.IFNA(VLOOKUP(Q8,'Scoring Matrix'!$B$3:$H$6,5,TRUE),0)</f>
        <v>0</v>
      </c>
      <c r="S8" s="6"/>
      <c r="T8" s="6">
        <f>_xlfn.IFNA(VLOOKUP(S8,'Scoring Matrix'!$B$3:$H$6,6,TRUE),0)</f>
        <v>0</v>
      </c>
      <c r="U8" s="6"/>
      <c r="V8" s="6">
        <f>_xlfn.IFNA(VLOOKUP(U8,'Scoring Matrix'!$B$3:$H$6,6,TRUE),0)</f>
        <v>0</v>
      </c>
      <c r="W8" s="4"/>
      <c r="X8" s="4">
        <f>_xlfn.IFNA(VLOOKUP(W8,'Scoring Matrix'!$B$3:$H$6,7,TRUE),0)</f>
        <v>0</v>
      </c>
      <c r="Y8" s="4"/>
      <c r="Z8" s="4">
        <f>_xlfn.IFNA(VLOOKUP(Y8,'Scoring Matrix'!$B$3:$H$6,7,TRUE),0)</f>
        <v>0</v>
      </c>
      <c r="AA8" s="8">
        <f t="shared" si="0"/>
        <v>8</v>
      </c>
    </row>
    <row r="9" spans="1:27" x14ac:dyDescent="0.35">
      <c r="A9" s="8" t="s">
        <v>107</v>
      </c>
      <c r="B9" s="22" t="s">
        <v>62</v>
      </c>
      <c r="C9" s="8" t="s">
        <v>59</v>
      </c>
      <c r="D9" s="8" t="s">
        <v>51</v>
      </c>
      <c r="E9" s="6" t="s">
        <v>0</v>
      </c>
      <c r="F9" s="6">
        <f>_xlfn.IFNA(VLOOKUP(E9,'Scoring Matrix'!$B$3:$H$6,2,TRUE),0)</f>
        <v>10</v>
      </c>
      <c r="G9" s="6" t="s">
        <v>0</v>
      </c>
      <c r="H9" s="6">
        <f>_xlfn.IFNA(VLOOKUP(G9,'Scoring Matrix'!$B$3:$H$6,2,TRUE),0)</f>
        <v>10</v>
      </c>
      <c r="I9" s="4"/>
      <c r="J9" s="4">
        <f>_xlfn.IFNA(VLOOKUP(I9,'Scoring Matrix'!$B$3:$H$6,3,TRUE),0)</f>
        <v>0</v>
      </c>
      <c r="K9" s="4"/>
      <c r="L9" s="4">
        <f>_xlfn.IFNA(VLOOKUP(K9,'Scoring Matrix'!$B$3:$H$6,3,TRUE),0)</f>
        <v>0</v>
      </c>
      <c r="M9" s="6"/>
      <c r="N9" s="6">
        <f>_xlfn.IFNA(VLOOKUP(M9,'Scoring Matrix'!$B$3:$H$6,4,TRUE),0)</f>
        <v>0</v>
      </c>
      <c r="O9" s="6" t="s">
        <v>2</v>
      </c>
      <c r="P9" s="6">
        <f>_xlfn.IFNA(VLOOKUP(O9,'Scoring Matrix'!$B$3:$H$6,4,TRUE),0)</f>
        <v>6</v>
      </c>
      <c r="Q9" s="4"/>
      <c r="R9" s="4">
        <f>_xlfn.IFNA(VLOOKUP(Q9,'Scoring Matrix'!$B$3:$H$6,5,TRUE),0)</f>
        <v>0</v>
      </c>
      <c r="S9" s="6"/>
      <c r="T9" s="6">
        <f>_xlfn.IFNA(VLOOKUP(S9,'Scoring Matrix'!$B$3:$H$6,6,TRUE),0)</f>
        <v>0</v>
      </c>
      <c r="U9" s="6"/>
      <c r="V9" s="6">
        <f>_xlfn.IFNA(VLOOKUP(U9,'Scoring Matrix'!$B$3:$H$6,6,TRUE),0)</f>
        <v>0</v>
      </c>
      <c r="W9" s="4"/>
      <c r="X9" s="4">
        <f>_xlfn.IFNA(VLOOKUP(W9,'Scoring Matrix'!$B$3:$H$6,7,TRUE),0)</f>
        <v>0</v>
      </c>
      <c r="Y9" s="4"/>
      <c r="Z9" s="4">
        <f>_xlfn.IFNA(VLOOKUP(Y9,'Scoring Matrix'!$B$3:$H$6,7,TRUE),0)</f>
        <v>0</v>
      </c>
      <c r="AA9" s="8">
        <f t="shared" si="0"/>
        <v>26</v>
      </c>
    </row>
    <row r="10" spans="1:27" x14ac:dyDescent="0.35">
      <c r="A10" s="8" t="s">
        <v>81</v>
      </c>
      <c r="B10" s="22" t="s">
        <v>179</v>
      </c>
      <c r="C10" s="8" t="s">
        <v>59</v>
      </c>
      <c r="D10" s="8" t="s">
        <v>52</v>
      </c>
      <c r="E10" s="6" t="s">
        <v>2</v>
      </c>
      <c r="F10" s="6">
        <f>_xlfn.IFNA(VLOOKUP(E10,'Scoring Matrix'!$B$3:$H$6,2,TRUE),0)</f>
        <v>6</v>
      </c>
      <c r="G10" s="6" t="s">
        <v>2</v>
      </c>
      <c r="H10" s="6">
        <f>_xlfn.IFNA(VLOOKUP(G10,'Scoring Matrix'!$B$3:$H$6,2,TRUE),0)</f>
        <v>6</v>
      </c>
      <c r="I10" s="4"/>
      <c r="J10" s="4">
        <f>_xlfn.IFNA(VLOOKUP(I10,'Scoring Matrix'!$B$3:$H$6,3,TRUE),0)</f>
        <v>0</v>
      </c>
      <c r="K10" s="4"/>
      <c r="L10" s="4">
        <f>_xlfn.IFNA(VLOOKUP(K10,'Scoring Matrix'!$B$3:$H$6,3,TRUE),0)</f>
        <v>0</v>
      </c>
      <c r="M10" s="6"/>
      <c r="N10" s="6">
        <f>_xlfn.IFNA(VLOOKUP(M10,'Scoring Matrix'!$B$3:$H$6,4,TRUE),0)</f>
        <v>0</v>
      </c>
      <c r="O10" s="6"/>
      <c r="P10" s="6">
        <f>_xlfn.IFNA(VLOOKUP(O10,'Scoring Matrix'!$B$3:$H$6,4,TRUE),0)</f>
        <v>0</v>
      </c>
      <c r="Q10" s="4"/>
      <c r="R10" s="4">
        <f>_xlfn.IFNA(VLOOKUP(Q10,'Scoring Matrix'!$B$3:$H$6,5,TRUE),0)</f>
        <v>0</v>
      </c>
      <c r="S10" s="6"/>
      <c r="T10" s="6">
        <f>_xlfn.IFNA(VLOOKUP(S10,'Scoring Matrix'!$B$3:$H$6,6,TRUE),0)</f>
        <v>0</v>
      </c>
      <c r="U10" s="6"/>
      <c r="V10" s="6">
        <f>_xlfn.IFNA(VLOOKUP(U10,'Scoring Matrix'!$B$3:$H$6,6,TRUE),0)</f>
        <v>0</v>
      </c>
      <c r="W10" s="4"/>
      <c r="X10" s="4">
        <f>_xlfn.IFNA(VLOOKUP(W10,'Scoring Matrix'!$B$3:$H$6,7,TRUE),0)</f>
        <v>0</v>
      </c>
      <c r="Y10" s="4"/>
      <c r="Z10" s="4">
        <f>_xlfn.IFNA(VLOOKUP(Y10,'Scoring Matrix'!$B$3:$H$6,7,TRUE),0)</f>
        <v>0</v>
      </c>
      <c r="AA10" s="8">
        <f t="shared" si="0"/>
        <v>12</v>
      </c>
    </row>
    <row r="11" spans="1:27" x14ac:dyDescent="0.35">
      <c r="A11" s="8" t="s">
        <v>81</v>
      </c>
      <c r="B11" s="22" t="s">
        <v>124</v>
      </c>
      <c r="C11" s="8" t="s">
        <v>60</v>
      </c>
      <c r="D11" s="8" t="s">
        <v>54</v>
      </c>
      <c r="E11" s="6"/>
      <c r="F11" s="6">
        <f>_xlfn.IFNA(VLOOKUP(E11,'Scoring Matrix'!$B$3:$H$6,2,TRUE),0)</f>
        <v>0</v>
      </c>
      <c r="G11" s="6" t="s">
        <v>2</v>
      </c>
      <c r="H11" s="6">
        <f>_xlfn.IFNA(VLOOKUP(G11,'Scoring Matrix'!$B$3:$H$6,2,TRUE),0)</f>
        <v>6</v>
      </c>
      <c r="I11" s="4" t="s">
        <v>0</v>
      </c>
      <c r="J11" s="4">
        <f>_xlfn.IFNA(VLOOKUP(I11,'Scoring Matrix'!$B$3:$H$6,3,TRUE),0)</f>
        <v>5</v>
      </c>
      <c r="K11" s="4" t="s">
        <v>0</v>
      </c>
      <c r="L11" s="4">
        <f>_xlfn.IFNA(VLOOKUP(K11,'Scoring Matrix'!$B$3:$H$6,3,TRUE),0)</f>
        <v>5</v>
      </c>
      <c r="M11" s="6"/>
      <c r="N11" s="6">
        <f>_xlfn.IFNA(VLOOKUP(M11,'Scoring Matrix'!$B$3:$H$6,4,TRUE),0)</f>
        <v>0</v>
      </c>
      <c r="O11" s="6"/>
      <c r="P11" s="6">
        <f>_xlfn.IFNA(VLOOKUP(O11,'Scoring Matrix'!$B$3:$H$6,4,TRUE),0)</f>
        <v>0</v>
      </c>
      <c r="Q11" s="4"/>
      <c r="R11" s="4">
        <f>_xlfn.IFNA(VLOOKUP(Q11,'Scoring Matrix'!$B$3:$H$6,5,TRUE),0)</f>
        <v>0</v>
      </c>
      <c r="S11" s="6"/>
      <c r="T11" s="6">
        <f>_xlfn.IFNA(VLOOKUP(S11,'Scoring Matrix'!$B$3:$H$6,6,TRUE),0)</f>
        <v>0</v>
      </c>
      <c r="U11" s="6"/>
      <c r="V11" s="6">
        <f>_xlfn.IFNA(VLOOKUP(U11,'Scoring Matrix'!$B$3:$H$6,6,TRUE),0)</f>
        <v>0</v>
      </c>
      <c r="W11" s="4"/>
      <c r="X11" s="4">
        <f>_xlfn.IFNA(VLOOKUP(W11,'Scoring Matrix'!$B$3:$H$6,7,TRUE),0)</f>
        <v>0</v>
      </c>
      <c r="Y11" s="4"/>
      <c r="Z11" s="4">
        <f>_xlfn.IFNA(VLOOKUP(Y11,'Scoring Matrix'!$B$3:$H$6,7,TRUE),0)</f>
        <v>0</v>
      </c>
      <c r="AA11" s="8">
        <f t="shared" si="0"/>
        <v>16</v>
      </c>
    </row>
    <row r="12" spans="1:27" x14ac:dyDescent="0.35">
      <c r="A12" s="8" t="s">
        <v>81</v>
      </c>
      <c r="B12" s="22" t="s">
        <v>120</v>
      </c>
      <c r="C12" s="8" t="s">
        <v>59</v>
      </c>
      <c r="D12" s="8" t="s">
        <v>51</v>
      </c>
      <c r="E12" s="6"/>
      <c r="F12" s="6">
        <f>_xlfn.IFNA(VLOOKUP(E12,'Scoring Matrix'!$B$3:$H$6,2,TRUE),0)</f>
        <v>0</v>
      </c>
      <c r="G12" s="6"/>
      <c r="H12" s="6">
        <f>_xlfn.IFNA(VLOOKUP(G12,'Scoring Matrix'!$B$3:$H$6,2,TRUE),0)</f>
        <v>0</v>
      </c>
      <c r="I12" s="4" t="s">
        <v>2</v>
      </c>
      <c r="J12" s="4">
        <f>_xlfn.IFNA(VLOOKUP(I12,'Scoring Matrix'!$B$3:$H$6,3,TRUE),0)</f>
        <v>2</v>
      </c>
      <c r="K12" s="4" t="s">
        <v>1</v>
      </c>
      <c r="L12" s="4">
        <f>_xlfn.IFNA(VLOOKUP(K12,'Scoring Matrix'!$B$3:$H$6,3,TRUE),0)</f>
        <v>3</v>
      </c>
      <c r="M12" s="6"/>
      <c r="N12" s="6">
        <f>_xlfn.IFNA(VLOOKUP(M12,'Scoring Matrix'!$B$3:$H$6,4,TRUE),0)</f>
        <v>0</v>
      </c>
      <c r="O12" s="6"/>
      <c r="P12" s="6">
        <f>_xlfn.IFNA(VLOOKUP(O12,'Scoring Matrix'!$B$3:$H$6,4,TRUE),0)</f>
        <v>0</v>
      </c>
      <c r="Q12" s="4"/>
      <c r="R12" s="4">
        <f>_xlfn.IFNA(VLOOKUP(Q12,'Scoring Matrix'!$B$3:$H$6,5,TRUE),0)</f>
        <v>0</v>
      </c>
      <c r="S12" s="6"/>
      <c r="T12" s="6">
        <f>_xlfn.IFNA(VLOOKUP(S12,'Scoring Matrix'!$B$3:$H$6,6,TRUE),0)</f>
        <v>0</v>
      </c>
      <c r="U12" s="6"/>
      <c r="V12" s="6">
        <f>_xlfn.IFNA(VLOOKUP(U12,'Scoring Matrix'!$B$3:$H$6,6,TRUE),0)</f>
        <v>0</v>
      </c>
      <c r="W12" s="4"/>
      <c r="X12" s="4">
        <f>_xlfn.IFNA(VLOOKUP(W12,'Scoring Matrix'!$B$3:$H$6,7,TRUE),0)</f>
        <v>0</v>
      </c>
      <c r="Y12" s="4"/>
      <c r="Z12" s="4">
        <f>_xlfn.IFNA(VLOOKUP(Y12,'Scoring Matrix'!$B$3:$H$6,7,TRUE),0)</f>
        <v>0</v>
      </c>
      <c r="AA12" s="8">
        <f t="shared" si="0"/>
        <v>5</v>
      </c>
    </row>
    <row r="13" spans="1:27" x14ac:dyDescent="0.35">
      <c r="A13" s="8" t="s">
        <v>146</v>
      </c>
      <c r="B13" s="22" t="s">
        <v>121</v>
      </c>
      <c r="C13" s="8" t="s">
        <v>59</v>
      </c>
      <c r="D13" s="8" t="s">
        <v>51</v>
      </c>
      <c r="E13" s="6"/>
      <c r="F13" s="6">
        <f>_xlfn.IFNA(VLOOKUP(E13,'Scoring Matrix'!$B$3:$H$6,2,TRUE),0)</f>
        <v>0</v>
      </c>
      <c r="G13" s="6"/>
      <c r="H13" s="6">
        <f>_xlfn.IFNA(VLOOKUP(G13,'Scoring Matrix'!$B$3:$H$6,2,TRUE),0)</f>
        <v>0</v>
      </c>
      <c r="I13" s="4" t="s">
        <v>0</v>
      </c>
      <c r="J13" s="4">
        <f>_xlfn.IFNA(VLOOKUP(I13,'Scoring Matrix'!$B$3:$H$6,3,TRUE),0)</f>
        <v>5</v>
      </c>
      <c r="K13" s="4" t="s">
        <v>2</v>
      </c>
      <c r="L13" s="4">
        <f>_xlfn.IFNA(VLOOKUP(K13,'Scoring Matrix'!$B$3:$H$6,3,TRUE),0)</f>
        <v>2</v>
      </c>
      <c r="M13" s="6"/>
      <c r="N13" s="6">
        <f>_xlfn.IFNA(VLOOKUP(M13,'Scoring Matrix'!$B$3:$H$6,4,TRUE),0)</f>
        <v>0</v>
      </c>
      <c r="O13" s="6"/>
      <c r="P13" s="6">
        <f>_xlfn.IFNA(VLOOKUP(O13,'Scoring Matrix'!$B$3:$H$6,4,TRUE),0)</f>
        <v>0</v>
      </c>
      <c r="Q13" s="4"/>
      <c r="R13" s="4">
        <f>_xlfn.IFNA(VLOOKUP(Q13,'Scoring Matrix'!$B$3:$H$6,5,TRUE),0)</f>
        <v>0</v>
      </c>
      <c r="S13" s="6"/>
      <c r="T13" s="6">
        <f>_xlfn.IFNA(VLOOKUP(S13,'Scoring Matrix'!$B$3:$H$6,6,TRUE),0)</f>
        <v>0</v>
      </c>
      <c r="U13" s="6"/>
      <c r="V13" s="6">
        <f>_xlfn.IFNA(VLOOKUP(U13,'Scoring Matrix'!$B$3:$H$6,6,TRUE),0)</f>
        <v>0</v>
      </c>
      <c r="W13" s="4"/>
      <c r="X13" s="4">
        <f>_xlfn.IFNA(VLOOKUP(W13,'Scoring Matrix'!$B$3:$H$6,7,TRUE),0)</f>
        <v>0</v>
      </c>
      <c r="Y13" s="4"/>
      <c r="Z13" s="4">
        <f>_xlfn.IFNA(VLOOKUP(Y13,'Scoring Matrix'!$B$3:$H$6,7,TRUE),0)</f>
        <v>0</v>
      </c>
      <c r="AA13" s="8">
        <f t="shared" si="0"/>
        <v>7</v>
      </c>
    </row>
    <row r="14" spans="1:27" x14ac:dyDescent="0.35">
      <c r="A14" s="8" t="s">
        <v>99</v>
      </c>
      <c r="B14" s="22" t="s">
        <v>197</v>
      </c>
      <c r="C14" s="8" t="s">
        <v>59</v>
      </c>
      <c r="D14" s="8" t="s">
        <v>54</v>
      </c>
      <c r="E14" s="6" t="s">
        <v>2</v>
      </c>
      <c r="F14" s="6">
        <f>_xlfn.IFNA(VLOOKUP(E14,'Scoring Matrix'!$B$3:$H$6,2,TRUE),0)</f>
        <v>6</v>
      </c>
      <c r="G14" s="6" t="s">
        <v>1</v>
      </c>
      <c r="H14" s="6">
        <f>_xlfn.IFNA(VLOOKUP(G14,'Scoring Matrix'!$B$3:$H$6,2,TRUE),0)</f>
        <v>8</v>
      </c>
      <c r="I14" s="4"/>
      <c r="J14" s="4">
        <f>_xlfn.IFNA(VLOOKUP(I14,'Scoring Matrix'!$B$3:$H$6,3,TRUE),0)</f>
        <v>0</v>
      </c>
      <c r="K14" s="4"/>
      <c r="L14" s="4">
        <f>_xlfn.IFNA(VLOOKUP(K14,'Scoring Matrix'!$B$3:$H$6,3,TRUE),0)</f>
        <v>0</v>
      </c>
      <c r="M14" s="6"/>
      <c r="N14" s="6">
        <f>_xlfn.IFNA(VLOOKUP(M14,'Scoring Matrix'!$B$3:$H$6,4,TRUE),0)</f>
        <v>0</v>
      </c>
      <c r="O14" s="6"/>
      <c r="P14" s="6">
        <f>_xlfn.IFNA(VLOOKUP(O14,'Scoring Matrix'!$B$3:$H$6,4,TRUE),0)</f>
        <v>0</v>
      </c>
      <c r="Q14" s="4"/>
      <c r="R14" s="4">
        <f>_xlfn.IFNA(VLOOKUP(Q14,'Scoring Matrix'!$B$3:$H$6,5,TRUE),0)</f>
        <v>0</v>
      </c>
      <c r="S14" s="6"/>
      <c r="T14" s="6">
        <f>_xlfn.IFNA(VLOOKUP(S14,'Scoring Matrix'!$B$3:$H$6,6,TRUE),0)</f>
        <v>0</v>
      </c>
      <c r="U14" s="6"/>
      <c r="V14" s="6">
        <f>_xlfn.IFNA(VLOOKUP(U14,'Scoring Matrix'!$B$3:$H$6,6,TRUE),0)</f>
        <v>0</v>
      </c>
      <c r="W14" s="4"/>
      <c r="X14" s="4">
        <f>_xlfn.IFNA(VLOOKUP(W14,'Scoring Matrix'!$B$3:$H$6,7,TRUE),0)</f>
        <v>0</v>
      </c>
      <c r="Y14" s="4"/>
      <c r="Z14" s="4">
        <f>_xlfn.IFNA(VLOOKUP(Y14,'Scoring Matrix'!$B$3:$H$6,7,TRUE),0)</f>
        <v>0</v>
      </c>
      <c r="AA14" s="8">
        <f t="shared" si="0"/>
        <v>14</v>
      </c>
    </row>
    <row r="15" spans="1:27" x14ac:dyDescent="0.35">
      <c r="A15" s="8" t="s">
        <v>269</v>
      </c>
      <c r="B15" s="8" t="s">
        <v>268</v>
      </c>
      <c r="C15" s="8" t="s">
        <v>60</v>
      </c>
      <c r="D15" s="8" t="s">
        <v>53</v>
      </c>
      <c r="E15" s="6"/>
      <c r="F15" s="6">
        <f>_xlfn.IFNA(VLOOKUP(E15,'Scoring Matrix'!$B$3:$H$6,2,TRUE),0)</f>
        <v>0</v>
      </c>
      <c r="G15" s="6"/>
      <c r="H15" s="6">
        <f>_xlfn.IFNA(VLOOKUP(G15,'Scoring Matrix'!$B$3:$H$6,2,TRUE),0)</f>
        <v>0</v>
      </c>
      <c r="I15" s="4"/>
      <c r="J15" s="4">
        <f>_xlfn.IFNA(VLOOKUP(I15,'Scoring Matrix'!$B$3:$H$6,3,TRUE),0)</f>
        <v>0</v>
      </c>
      <c r="K15" s="4"/>
      <c r="L15" s="4">
        <f>_xlfn.IFNA(VLOOKUP(K15,'Scoring Matrix'!$B$3:$H$6,3,TRUE),0)</f>
        <v>0</v>
      </c>
      <c r="M15" s="6" t="s">
        <v>1</v>
      </c>
      <c r="N15" s="6">
        <f>_xlfn.IFNA(VLOOKUP(M15,'Scoring Matrix'!$B$3:$H$6,4,TRUE),0)</f>
        <v>8</v>
      </c>
      <c r="O15" s="6"/>
      <c r="P15" s="6">
        <f>_xlfn.IFNA(VLOOKUP(O15,'Scoring Matrix'!$B$3:$H$6,4,TRUE),0)</f>
        <v>0</v>
      </c>
      <c r="Q15" s="4"/>
      <c r="R15" s="4">
        <f>_xlfn.IFNA(VLOOKUP(Q15,'Scoring Matrix'!$B$3:$H$6,5,TRUE),0)</f>
        <v>0</v>
      </c>
      <c r="S15" s="6"/>
      <c r="T15" s="6">
        <f>_xlfn.IFNA(VLOOKUP(S15,'Scoring Matrix'!$B$3:$H$6,6,TRUE),0)</f>
        <v>0</v>
      </c>
      <c r="U15" s="6"/>
      <c r="V15" s="6">
        <f>_xlfn.IFNA(VLOOKUP(U15,'Scoring Matrix'!$B$3:$H$6,6,TRUE),0)</f>
        <v>0</v>
      </c>
      <c r="W15" s="4"/>
      <c r="X15" s="4">
        <f>_xlfn.IFNA(VLOOKUP(W15,'Scoring Matrix'!$B$3:$H$6,7,TRUE),0)</f>
        <v>0</v>
      </c>
      <c r="Y15" s="4"/>
      <c r="Z15" s="4">
        <f>_xlfn.IFNA(VLOOKUP(Y15,'Scoring Matrix'!$B$3:$H$6,7,TRUE),0)</f>
        <v>0</v>
      </c>
      <c r="AA15" s="8">
        <f t="shared" si="0"/>
        <v>8</v>
      </c>
    </row>
    <row r="16" spans="1:27" x14ac:dyDescent="0.35">
      <c r="A16" s="8" t="s">
        <v>104</v>
      </c>
      <c r="B16" s="22" t="s">
        <v>205</v>
      </c>
      <c r="C16" s="8" t="s">
        <v>59</v>
      </c>
      <c r="D16" s="8" t="s">
        <v>55</v>
      </c>
      <c r="E16" s="6" t="s">
        <v>1</v>
      </c>
      <c r="F16" s="6">
        <f>_xlfn.IFNA(VLOOKUP(E16,'Scoring Matrix'!$B$3:$H$6,2,TRUE),0)</f>
        <v>8</v>
      </c>
      <c r="G16" s="6" t="s">
        <v>2</v>
      </c>
      <c r="H16" s="6">
        <f>_xlfn.IFNA(VLOOKUP(G16,'Scoring Matrix'!$B$3:$H$6,2,TRUE),0)</f>
        <v>6</v>
      </c>
      <c r="I16" s="4"/>
      <c r="J16" s="4">
        <f>_xlfn.IFNA(VLOOKUP(I16,'Scoring Matrix'!$B$3:$H$6,3,TRUE),0)</f>
        <v>0</v>
      </c>
      <c r="K16" s="4"/>
      <c r="L16" s="4">
        <f>_xlfn.IFNA(VLOOKUP(K16,'Scoring Matrix'!$B$3:$H$6,3,TRUE),0)</f>
        <v>0</v>
      </c>
      <c r="M16" s="6"/>
      <c r="N16" s="6">
        <f>_xlfn.IFNA(VLOOKUP(M16,'Scoring Matrix'!$B$3:$H$6,4,TRUE),0)</f>
        <v>0</v>
      </c>
      <c r="O16" s="6"/>
      <c r="P16" s="6">
        <f>_xlfn.IFNA(VLOOKUP(O16,'Scoring Matrix'!$B$3:$H$6,4,TRUE),0)</f>
        <v>0</v>
      </c>
      <c r="Q16" s="4"/>
      <c r="R16" s="4">
        <f>_xlfn.IFNA(VLOOKUP(Q16,'Scoring Matrix'!$B$3:$H$6,5,TRUE),0)</f>
        <v>0</v>
      </c>
      <c r="S16" s="6"/>
      <c r="T16" s="6">
        <f>_xlfn.IFNA(VLOOKUP(S16,'Scoring Matrix'!$B$3:$H$6,6,TRUE),0)</f>
        <v>0</v>
      </c>
      <c r="U16" s="6"/>
      <c r="V16" s="6">
        <f>_xlfn.IFNA(VLOOKUP(U16,'Scoring Matrix'!$B$3:$H$6,6,TRUE),0)</f>
        <v>0</v>
      </c>
      <c r="W16" s="4"/>
      <c r="X16" s="4">
        <f>_xlfn.IFNA(VLOOKUP(W16,'Scoring Matrix'!$B$3:$H$6,7,TRUE),0)</f>
        <v>0</v>
      </c>
      <c r="Y16" s="4"/>
      <c r="Z16" s="4">
        <f>_xlfn.IFNA(VLOOKUP(Y16,'Scoring Matrix'!$B$3:$H$6,7,TRUE),0)</f>
        <v>0</v>
      </c>
      <c r="AA16" s="8">
        <f t="shared" si="0"/>
        <v>14</v>
      </c>
    </row>
    <row r="17" spans="1:27" x14ac:dyDescent="0.35">
      <c r="A17" s="8" t="s">
        <v>104</v>
      </c>
      <c r="B17" s="22" t="s">
        <v>70</v>
      </c>
      <c r="C17" s="8" t="s">
        <v>60</v>
      </c>
      <c r="D17" s="8" t="s">
        <v>53</v>
      </c>
      <c r="E17" s="6" t="s">
        <v>1</v>
      </c>
      <c r="F17" s="6">
        <f>_xlfn.IFNA(VLOOKUP(E17,'Scoring Matrix'!$B$3:$H$6,2,TRUE),0)</f>
        <v>8</v>
      </c>
      <c r="G17" s="6" t="s">
        <v>0</v>
      </c>
      <c r="H17" s="6">
        <f>_xlfn.IFNA(VLOOKUP(G17,'Scoring Matrix'!$B$3:$H$6,2,TRUE),0)</f>
        <v>10</v>
      </c>
      <c r="I17" s="4"/>
      <c r="J17" s="4">
        <f>_xlfn.IFNA(VLOOKUP(I17,'Scoring Matrix'!$B$3:$H$6,3,TRUE),0)</f>
        <v>0</v>
      </c>
      <c r="K17" s="4"/>
      <c r="L17" s="4">
        <f>_xlfn.IFNA(VLOOKUP(K17,'Scoring Matrix'!$B$3:$H$6,3,TRUE),0)</f>
        <v>0</v>
      </c>
      <c r="M17" s="6"/>
      <c r="N17" s="6">
        <f>_xlfn.IFNA(VLOOKUP(M17,'Scoring Matrix'!$B$3:$H$6,4,TRUE),0)</f>
        <v>0</v>
      </c>
      <c r="O17" s="6"/>
      <c r="P17" s="6">
        <f>_xlfn.IFNA(VLOOKUP(O17,'Scoring Matrix'!$B$3:$H$6,4,TRUE),0)</f>
        <v>0</v>
      </c>
      <c r="Q17" s="4"/>
      <c r="R17" s="4">
        <f>_xlfn.IFNA(VLOOKUP(Q17,'Scoring Matrix'!$B$3:$H$6,5,TRUE),0)</f>
        <v>0</v>
      </c>
      <c r="S17" s="6"/>
      <c r="T17" s="6">
        <f>_xlfn.IFNA(VLOOKUP(S17,'Scoring Matrix'!$B$3:$H$6,6,TRUE),0)</f>
        <v>0</v>
      </c>
      <c r="U17" s="6"/>
      <c r="V17" s="6">
        <f>_xlfn.IFNA(VLOOKUP(U17,'Scoring Matrix'!$B$3:$H$6,6,TRUE),0)</f>
        <v>0</v>
      </c>
      <c r="W17" s="4"/>
      <c r="X17" s="4">
        <f>_xlfn.IFNA(VLOOKUP(W17,'Scoring Matrix'!$B$3:$H$6,7,TRUE),0)</f>
        <v>0</v>
      </c>
      <c r="Y17" s="4"/>
      <c r="Z17" s="4">
        <f>_xlfn.IFNA(VLOOKUP(Y17,'Scoring Matrix'!$B$3:$H$6,7,TRUE),0)</f>
        <v>0</v>
      </c>
      <c r="AA17" s="8">
        <f t="shared" si="0"/>
        <v>18</v>
      </c>
    </row>
    <row r="18" spans="1:27" x14ac:dyDescent="0.35">
      <c r="A18" s="8" t="s">
        <v>80</v>
      </c>
      <c r="B18" s="22" t="s">
        <v>68</v>
      </c>
      <c r="C18" s="8" t="s">
        <v>60</v>
      </c>
      <c r="D18" s="8" t="s">
        <v>51</v>
      </c>
      <c r="E18" s="6" t="s">
        <v>0</v>
      </c>
      <c r="F18" s="6">
        <f>_xlfn.IFNA(VLOOKUP(E18,'Scoring Matrix'!$B$3:$H$6,2,TRUE),0)</f>
        <v>10</v>
      </c>
      <c r="G18" s="6" t="s">
        <v>0</v>
      </c>
      <c r="H18" s="6">
        <f>_xlfn.IFNA(VLOOKUP(G18,'Scoring Matrix'!$B$3:$H$6,2,TRUE),0)</f>
        <v>10</v>
      </c>
      <c r="I18" s="4"/>
      <c r="J18" s="4">
        <f>_xlfn.IFNA(VLOOKUP(I18,'Scoring Matrix'!$B$3:$H$6,3,TRUE),0)</f>
        <v>0</v>
      </c>
      <c r="K18" s="4"/>
      <c r="L18" s="4">
        <f>_xlfn.IFNA(VLOOKUP(K18,'Scoring Matrix'!$B$3:$H$6,3,TRUE),0)</f>
        <v>0</v>
      </c>
      <c r="M18" s="6"/>
      <c r="N18" s="6">
        <f>_xlfn.IFNA(VLOOKUP(M18,'Scoring Matrix'!$B$3:$H$6,4,TRUE),0)</f>
        <v>0</v>
      </c>
      <c r="O18" s="6"/>
      <c r="P18" s="6">
        <f>_xlfn.IFNA(VLOOKUP(O18,'Scoring Matrix'!$B$3:$H$6,4,TRUE),0)</f>
        <v>0</v>
      </c>
      <c r="Q18" s="4"/>
      <c r="R18" s="4">
        <f>_xlfn.IFNA(VLOOKUP(Q18,'Scoring Matrix'!$B$3:$H$6,5,TRUE),0)</f>
        <v>0</v>
      </c>
      <c r="S18" s="6"/>
      <c r="T18" s="6">
        <f>_xlfn.IFNA(VLOOKUP(S18,'Scoring Matrix'!$B$3:$H$6,6,TRUE),0)</f>
        <v>0</v>
      </c>
      <c r="U18" s="6"/>
      <c r="V18" s="6">
        <f>_xlfn.IFNA(VLOOKUP(U18,'Scoring Matrix'!$B$3:$H$6,6,TRUE),0)</f>
        <v>0</v>
      </c>
      <c r="W18" s="4"/>
      <c r="X18" s="4">
        <f>_xlfn.IFNA(VLOOKUP(W18,'Scoring Matrix'!$B$3:$H$6,7,TRUE),0)</f>
        <v>0</v>
      </c>
      <c r="Y18" s="4"/>
      <c r="Z18" s="4">
        <f>_xlfn.IFNA(VLOOKUP(Y18,'Scoring Matrix'!$B$3:$H$6,7,TRUE),0)</f>
        <v>0</v>
      </c>
      <c r="AA18" s="8">
        <f t="shared" si="0"/>
        <v>20</v>
      </c>
    </row>
    <row r="19" spans="1:27" x14ac:dyDescent="0.35">
      <c r="A19" s="8" t="s">
        <v>80</v>
      </c>
      <c r="B19" s="22" t="s">
        <v>178</v>
      </c>
      <c r="C19" s="8" t="s">
        <v>59</v>
      </c>
      <c r="D19" s="8" t="s">
        <v>54</v>
      </c>
      <c r="E19" s="6" t="s">
        <v>1</v>
      </c>
      <c r="F19" s="6">
        <f>_xlfn.IFNA(VLOOKUP(E19,'Scoring Matrix'!$B$3:$H$6,2,TRUE),0)</f>
        <v>8</v>
      </c>
      <c r="G19" s="6"/>
      <c r="H19" s="6">
        <f>_xlfn.IFNA(VLOOKUP(G19,'Scoring Matrix'!$B$3:$H$6,2,TRUE),0)</f>
        <v>0</v>
      </c>
      <c r="I19" s="4"/>
      <c r="J19" s="4">
        <f>_xlfn.IFNA(VLOOKUP(I19,'Scoring Matrix'!$B$3:$H$6,3,TRUE),0)</f>
        <v>0</v>
      </c>
      <c r="K19" s="4"/>
      <c r="L19" s="4">
        <f>_xlfn.IFNA(VLOOKUP(K19,'Scoring Matrix'!$B$3:$H$6,3,TRUE),0)</f>
        <v>0</v>
      </c>
      <c r="M19" s="6"/>
      <c r="N19" s="6">
        <f>_xlfn.IFNA(VLOOKUP(M19,'Scoring Matrix'!$B$3:$H$6,4,TRUE),0)</f>
        <v>0</v>
      </c>
      <c r="O19" s="6" t="s">
        <v>1</v>
      </c>
      <c r="P19" s="6">
        <f>_xlfn.IFNA(VLOOKUP(O19,'Scoring Matrix'!$B$3:$H$6,4,TRUE),0)</f>
        <v>8</v>
      </c>
      <c r="Q19" s="4"/>
      <c r="R19" s="4">
        <f>_xlfn.IFNA(VLOOKUP(Q19,'Scoring Matrix'!$B$3:$H$6,5,TRUE),0)</f>
        <v>0</v>
      </c>
      <c r="S19" s="6"/>
      <c r="T19" s="6">
        <f>_xlfn.IFNA(VLOOKUP(S19,'Scoring Matrix'!$B$3:$H$6,6,TRUE),0)</f>
        <v>0</v>
      </c>
      <c r="U19" s="6"/>
      <c r="V19" s="6">
        <f>_xlfn.IFNA(VLOOKUP(U19,'Scoring Matrix'!$B$3:$H$6,6,TRUE),0)</f>
        <v>0</v>
      </c>
      <c r="W19" s="4"/>
      <c r="X19" s="4">
        <f>_xlfn.IFNA(VLOOKUP(W19,'Scoring Matrix'!$B$3:$H$6,7,TRUE),0)</f>
        <v>0</v>
      </c>
      <c r="Y19" s="4"/>
      <c r="Z19" s="4">
        <f>_xlfn.IFNA(VLOOKUP(Y19,'Scoring Matrix'!$B$3:$H$6,7,TRUE),0)</f>
        <v>0</v>
      </c>
      <c r="AA19" s="8">
        <f t="shared" si="0"/>
        <v>16</v>
      </c>
    </row>
    <row r="20" spans="1:27" x14ac:dyDescent="0.35">
      <c r="A20" s="8" t="s">
        <v>80</v>
      </c>
      <c r="B20" s="8" t="s">
        <v>282</v>
      </c>
      <c r="C20" s="8" t="s">
        <v>60</v>
      </c>
      <c r="D20" s="8" t="s">
        <v>52</v>
      </c>
      <c r="E20" s="6"/>
      <c r="F20" s="6">
        <f>_xlfn.IFNA(VLOOKUP(E20,'Scoring Matrix'!$B$3:$H$6,2,TRUE),0)</f>
        <v>0</v>
      </c>
      <c r="G20" s="6"/>
      <c r="H20" s="6">
        <f>_xlfn.IFNA(VLOOKUP(G20,'Scoring Matrix'!$B$3:$H$6,2,TRUE),0)</f>
        <v>0</v>
      </c>
      <c r="I20" s="4"/>
      <c r="J20" s="4">
        <f>_xlfn.IFNA(VLOOKUP(I20,'Scoring Matrix'!$B$3:$H$6,3,TRUE),0)</f>
        <v>0</v>
      </c>
      <c r="K20" s="4"/>
      <c r="L20" s="4">
        <f>_xlfn.IFNA(VLOOKUP(K20,'Scoring Matrix'!$B$3:$H$6,3,TRUE),0)</f>
        <v>0</v>
      </c>
      <c r="M20" s="6"/>
      <c r="N20" s="6">
        <f>_xlfn.IFNA(VLOOKUP(M20,'Scoring Matrix'!$B$3:$H$6,4,TRUE),0)</f>
        <v>0</v>
      </c>
      <c r="O20" s="6" t="s">
        <v>2</v>
      </c>
      <c r="P20" s="6">
        <f>_xlfn.IFNA(VLOOKUP(O20,'Scoring Matrix'!$B$3:$H$6,4,TRUE),0)</f>
        <v>6</v>
      </c>
      <c r="Q20" s="4"/>
      <c r="R20" s="4">
        <f>_xlfn.IFNA(VLOOKUP(Q20,'Scoring Matrix'!$B$3:$H$6,5,TRUE),0)</f>
        <v>0</v>
      </c>
      <c r="S20" s="6"/>
      <c r="T20" s="6">
        <f>_xlfn.IFNA(VLOOKUP(S20,'Scoring Matrix'!$B$3:$H$6,6,TRUE),0)</f>
        <v>0</v>
      </c>
      <c r="U20" s="6"/>
      <c r="V20" s="6">
        <f>_xlfn.IFNA(VLOOKUP(U20,'Scoring Matrix'!$B$3:$H$6,6,TRUE),0)</f>
        <v>0</v>
      </c>
      <c r="W20" s="4"/>
      <c r="X20" s="4">
        <f>_xlfn.IFNA(VLOOKUP(W20,'Scoring Matrix'!$B$3:$H$6,7,TRUE),0)</f>
        <v>0</v>
      </c>
      <c r="Y20" s="4"/>
      <c r="Z20" s="4">
        <f>_xlfn.IFNA(VLOOKUP(Y20,'Scoring Matrix'!$B$3:$H$6,7,TRUE),0)</f>
        <v>0</v>
      </c>
      <c r="AA20" s="8">
        <f t="shared" si="0"/>
        <v>6</v>
      </c>
    </row>
    <row r="21" spans="1:27" x14ac:dyDescent="0.35">
      <c r="A21" s="8" t="s">
        <v>80</v>
      </c>
      <c r="B21" s="8" t="s">
        <v>293</v>
      </c>
      <c r="C21" s="8" t="s">
        <v>59</v>
      </c>
      <c r="D21" s="8" t="s">
        <v>55</v>
      </c>
      <c r="E21" s="6"/>
      <c r="F21" s="6">
        <f>_xlfn.IFNA(VLOOKUP(E21,'Scoring Matrix'!$B$3:$H$6,2,TRUE),0)</f>
        <v>0</v>
      </c>
      <c r="G21" s="6"/>
      <c r="H21" s="6">
        <f>_xlfn.IFNA(VLOOKUP(G21,'Scoring Matrix'!$B$3:$H$6,2,TRUE),0)</f>
        <v>0</v>
      </c>
      <c r="I21" s="4"/>
      <c r="J21" s="4">
        <f>_xlfn.IFNA(VLOOKUP(I21,'Scoring Matrix'!$B$3:$H$6,3,TRUE),0)</f>
        <v>0</v>
      </c>
      <c r="K21" s="4"/>
      <c r="L21" s="4">
        <f>_xlfn.IFNA(VLOOKUP(K21,'Scoring Matrix'!$B$3:$H$6,3,TRUE),0)</f>
        <v>0</v>
      </c>
      <c r="M21" s="6"/>
      <c r="N21" s="6">
        <f>_xlfn.IFNA(VLOOKUP(M21,'Scoring Matrix'!$B$3:$H$6,4,TRUE),0)</f>
        <v>0</v>
      </c>
      <c r="O21" s="6" t="s">
        <v>2</v>
      </c>
      <c r="P21" s="6">
        <f>_xlfn.IFNA(VLOOKUP(O21,'Scoring Matrix'!$B$3:$H$6,4,TRUE),0)</f>
        <v>6</v>
      </c>
      <c r="Q21" s="4"/>
      <c r="R21" s="4">
        <f>_xlfn.IFNA(VLOOKUP(Q21,'Scoring Matrix'!$B$3:$H$6,5,TRUE),0)</f>
        <v>0</v>
      </c>
      <c r="S21" s="6"/>
      <c r="T21" s="6">
        <f>_xlfn.IFNA(VLOOKUP(S21,'Scoring Matrix'!$B$3:$H$6,6,TRUE),0)</f>
        <v>0</v>
      </c>
      <c r="U21" s="6"/>
      <c r="V21" s="6">
        <f>_xlfn.IFNA(VLOOKUP(U21,'Scoring Matrix'!$B$3:$H$6,6,TRUE),0)</f>
        <v>0</v>
      </c>
      <c r="W21" s="4"/>
      <c r="X21" s="4">
        <f>_xlfn.IFNA(VLOOKUP(W21,'Scoring Matrix'!$B$3:$H$6,7,TRUE),0)</f>
        <v>0</v>
      </c>
      <c r="Y21" s="4"/>
      <c r="Z21" s="4">
        <f>_xlfn.IFNA(VLOOKUP(Y21,'Scoring Matrix'!$B$3:$H$6,7,TRUE),0)</f>
        <v>0</v>
      </c>
      <c r="AA21" s="8">
        <f t="shared" si="0"/>
        <v>6</v>
      </c>
    </row>
    <row r="22" spans="1:27" x14ac:dyDescent="0.35">
      <c r="A22" s="8" t="s">
        <v>274</v>
      </c>
      <c r="B22" s="8" t="s">
        <v>308</v>
      </c>
      <c r="C22" s="8" t="s">
        <v>60</v>
      </c>
      <c r="D22" s="8" t="s">
        <v>53</v>
      </c>
      <c r="E22" s="6"/>
      <c r="F22" s="6">
        <f>_xlfn.IFNA(VLOOKUP(E22,'Scoring Matrix'!$B$3:$H$6,2,TRUE),0)</f>
        <v>0</v>
      </c>
      <c r="G22" s="6"/>
      <c r="H22" s="6">
        <f>_xlfn.IFNA(VLOOKUP(G22,'Scoring Matrix'!$B$3:$H$6,2,TRUE),0)</f>
        <v>0</v>
      </c>
      <c r="I22" s="4"/>
      <c r="J22" s="4">
        <f>_xlfn.IFNA(VLOOKUP(I22,'Scoring Matrix'!$B$3:$H$6,3,TRUE),0)</f>
        <v>0</v>
      </c>
      <c r="K22" s="4"/>
      <c r="L22" s="4">
        <f>_xlfn.IFNA(VLOOKUP(K22,'Scoring Matrix'!$B$3:$H$6,3,TRUE),0)</f>
        <v>0</v>
      </c>
      <c r="M22" s="6"/>
      <c r="N22" s="6">
        <f>_xlfn.IFNA(VLOOKUP(M22,'Scoring Matrix'!$B$3:$H$6,4,TRUE),0)</f>
        <v>0</v>
      </c>
      <c r="O22" s="6"/>
      <c r="P22" s="6">
        <f>_xlfn.IFNA(VLOOKUP(O22,'Scoring Matrix'!$B$3:$H$6,4,TRUE),0)</f>
        <v>0</v>
      </c>
      <c r="Q22" s="4"/>
      <c r="R22" s="4">
        <f>_xlfn.IFNA(VLOOKUP(Q22,'Scoring Matrix'!$B$3:$H$6,5,TRUE),0)</f>
        <v>0</v>
      </c>
      <c r="S22" s="6"/>
      <c r="T22" s="6">
        <f>_xlfn.IFNA(VLOOKUP(S22,'Scoring Matrix'!$B$3:$H$6,6,TRUE),0)</f>
        <v>0</v>
      </c>
      <c r="U22" s="6"/>
      <c r="V22" s="6">
        <f>_xlfn.IFNA(VLOOKUP(U22,'Scoring Matrix'!$B$3:$H$6,6,TRUE),0)</f>
        <v>0</v>
      </c>
      <c r="W22" s="4"/>
      <c r="X22" s="4">
        <f>_xlfn.IFNA(VLOOKUP(W22,'Scoring Matrix'!$B$3:$H$6,7,TRUE),0)</f>
        <v>0</v>
      </c>
      <c r="Y22" s="4"/>
      <c r="Z22" s="4">
        <f>_xlfn.IFNA(VLOOKUP(Y22,'Scoring Matrix'!$B$3:$H$6,7,TRUE),0)</f>
        <v>0</v>
      </c>
      <c r="AA22" s="8">
        <f t="shared" si="0"/>
        <v>0</v>
      </c>
    </row>
    <row r="23" spans="1:27" x14ac:dyDescent="0.35">
      <c r="A23" s="8" t="s">
        <v>153</v>
      </c>
      <c r="B23" s="22" t="s">
        <v>131</v>
      </c>
      <c r="C23" s="8" t="s">
        <v>60</v>
      </c>
      <c r="D23" s="8" t="s">
        <v>56</v>
      </c>
      <c r="E23" s="6"/>
      <c r="F23" s="6">
        <f>_xlfn.IFNA(VLOOKUP(E23,'Scoring Matrix'!$B$3:$H$6,2,TRUE),0)</f>
        <v>0</v>
      </c>
      <c r="G23" s="6"/>
      <c r="H23" s="6">
        <f>_xlfn.IFNA(VLOOKUP(G23,'Scoring Matrix'!$B$3:$H$6,2,TRUE),0)</f>
        <v>0</v>
      </c>
      <c r="I23" s="4" t="s">
        <v>0</v>
      </c>
      <c r="J23" s="4">
        <f>_xlfn.IFNA(VLOOKUP(I23,'Scoring Matrix'!$B$3:$H$6,3,TRUE),0)</f>
        <v>5</v>
      </c>
      <c r="K23" s="4" t="s">
        <v>1</v>
      </c>
      <c r="L23" s="4">
        <f>_xlfn.IFNA(VLOOKUP(K23,'Scoring Matrix'!$B$3:$H$6,3,TRUE),0)</f>
        <v>3</v>
      </c>
      <c r="M23" s="6"/>
      <c r="N23" s="6">
        <f>_xlfn.IFNA(VLOOKUP(M23,'Scoring Matrix'!$B$3:$H$6,4,TRUE),0)</f>
        <v>0</v>
      </c>
      <c r="O23" s="6"/>
      <c r="P23" s="6">
        <f>_xlfn.IFNA(VLOOKUP(O23,'Scoring Matrix'!$B$3:$H$6,4,TRUE),0)</f>
        <v>0</v>
      </c>
      <c r="Q23" s="4"/>
      <c r="R23" s="4">
        <f>_xlfn.IFNA(VLOOKUP(Q23,'Scoring Matrix'!$B$3:$H$6,5,TRUE),0)</f>
        <v>0</v>
      </c>
      <c r="S23" s="6"/>
      <c r="T23" s="6">
        <f>_xlfn.IFNA(VLOOKUP(S23,'Scoring Matrix'!$B$3:$H$6,6,TRUE),0)</f>
        <v>0</v>
      </c>
      <c r="U23" s="6" t="s">
        <v>0</v>
      </c>
      <c r="V23" s="6">
        <f>_xlfn.IFNA(VLOOKUP(U23,'Scoring Matrix'!$B$3:$H$6,6,TRUE),0)</f>
        <v>5</v>
      </c>
      <c r="W23" s="4"/>
      <c r="X23" s="4">
        <f>_xlfn.IFNA(VLOOKUP(W23,'Scoring Matrix'!$B$3:$H$6,7,TRUE),0)</f>
        <v>0</v>
      </c>
      <c r="Y23" s="4"/>
      <c r="Z23" s="4">
        <f>_xlfn.IFNA(VLOOKUP(Y23,'Scoring Matrix'!$B$3:$H$6,7,TRUE),0)</f>
        <v>0</v>
      </c>
      <c r="AA23" s="8">
        <f t="shared" si="0"/>
        <v>13</v>
      </c>
    </row>
    <row r="24" spans="1:27" x14ac:dyDescent="0.35">
      <c r="A24" s="8" t="s">
        <v>208</v>
      </c>
      <c r="B24" s="8" t="s">
        <v>270</v>
      </c>
      <c r="C24" s="8" t="s">
        <v>60</v>
      </c>
      <c r="D24" s="8" t="s">
        <v>51</v>
      </c>
      <c r="E24" s="6"/>
      <c r="F24" s="6">
        <f>_xlfn.IFNA(VLOOKUP(E24,'Scoring Matrix'!$B$3:$H$6,2,TRUE),0)</f>
        <v>0</v>
      </c>
      <c r="G24" s="6"/>
      <c r="H24" s="6">
        <f>_xlfn.IFNA(VLOOKUP(G24,'Scoring Matrix'!$B$3:$H$6,2,TRUE),0)</f>
        <v>0</v>
      </c>
      <c r="I24" s="4"/>
      <c r="J24" s="4">
        <f>_xlfn.IFNA(VLOOKUP(I24,'Scoring Matrix'!$B$3:$H$6,3,TRUE),0)</f>
        <v>0</v>
      </c>
      <c r="K24" s="4"/>
      <c r="L24" s="4">
        <f>_xlfn.IFNA(VLOOKUP(K24,'Scoring Matrix'!$B$3:$H$6,3,TRUE),0)</f>
        <v>0</v>
      </c>
      <c r="M24" s="6" t="s">
        <v>0</v>
      </c>
      <c r="N24" s="6">
        <f>_xlfn.IFNA(VLOOKUP(M24,'Scoring Matrix'!$B$3:$H$6,4,TRUE),0)</f>
        <v>10</v>
      </c>
      <c r="O24" s="6"/>
      <c r="P24" s="6">
        <f>_xlfn.IFNA(VLOOKUP(O24,'Scoring Matrix'!$B$3:$H$6,4,TRUE),0)</f>
        <v>0</v>
      </c>
      <c r="Q24" s="4" t="s">
        <v>2</v>
      </c>
      <c r="R24" s="4">
        <f>_xlfn.IFNA(VLOOKUP(Q24,'Scoring Matrix'!$B$3:$H$6,5,TRUE),0)</f>
        <v>6</v>
      </c>
      <c r="S24" s="6"/>
      <c r="T24" s="6">
        <f>_xlfn.IFNA(VLOOKUP(S24,'Scoring Matrix'!$B$3:$H$6,6,TRUE),0)</f>
        <v>0</v>
      </c>
      <c r="U24" s="6"/>
      <c r="V24" s="6">
        <f>_xlfn.IFNA(VLOOKUP(U24,'Scoring Matrix'!$B$3:$H$6,6,TRUE),0)</f>
        <v>0</v>
      </c>
      <c r="W24" s="4"/>
      <c r="X24" s="4">
        <f>_xlfn.IFNA(VLOOKUP(W24,'Scoring Matrix'!$B$3:$H$6,7,TRUE),0)</f>
        <v>0</v>
      </c>
      <c r="Y24" s="4"/>
      <c r="Z24" s="4">
        <f>_xlfn.IFNA(VLOOKUP(Y24,'Scoring Matrix'!$B$3:$H$6,7,TRUE),0)</f>
        <v>0</v>
      </c>
      <c r="AA24" s="8">
        <f t="shared" si="0"/>
        <v>16</v>
      </c>
    </row>
    <row r="25" spans="1:27" x14ac:dyDescent="0.35">
      <c r="A25" s="8" t="s">
        <v>343</v>
      </c>
      <c r="B25" s="22" t="s">
        <v>342</v>
      </c>
      <c r="C25" s="8" t="s">
        <v>60</v>
      </c>
      <c r="D25" s="8" t="s">
        <v>51</v>
      </c>
      <c r="E25" s="6"/>
      <c r="F25" s="6">
        <f>_xlfn.IFNA(VLOOKUP(E25,'Scoring Matrix'!$B$3:$H$6,2,TRUE),0)</f>
        <v>0</v>
      </c>
      <c r="G25" s="6"/>
      <c r="H25" s="6">
        <f>_xlfn.IFNA(VLOOKUP(G25,'Scoring Matrix'!$B$3:$H$6,2,TRUE),0)</f>
        <v>0</v>
      </c>
      <c r="I25" s="4"/>
      <c r="J25" s="4">
        <f>_xlfn.IFNA(VLOOKUP(I25,'Scoring Matrix'!$B$3:$H$6,3,TRUE),0)</f>
        <v>0</v>
      </c>
      <c r="K25" s="4"/>
      <c r="L25" s="4">
        <f>_xlfn.IFNA(VLOOKUP(K25,'Scoring Matrix'!$B$3:$H$6,3,TRUE),0)</f>
        <v>0</v>
      </c>
      <c r="M25" s="6"/>
      <c r="N25" s="6">
        <f>_xlfn.IFNA(VLOOKUP(M25,'Scoring Matrix'!$B$3:$H$6,4,TRUE),0)</f>
        <v>0</v>
      </c>
      <c r="O25" s="6"/>
      <c r="P25" s="6">
        <f>_xlfn.IFNA(VLOOKUP(O25,'Scoring Matrix'!$B$3:$H$6,4,TRUE),0)</f>
        <v>0</v>
      </c>
      <c r="Q25" s="4"/>
      <c r="R25" s="4">
        <f>_xlfn.IFNA(VLOOKUP(Q25,'Scoring Matrix'!$B$3:$H$6,5,TRUE),0)</f>
        <v>0</v>
      </c>
      <c r="S25" s="6"/>
      <c r="T25" s="6">
        <f>_xlfn.IFNA(VLOOKUP(S25,'Scoring Matrix'!$B$3:$H$6,6,TRUE),0)</f>
        <v>0</v>
      </c>
      <c r="U25" s="6" t="s">
        <v>1</v>
      </c>
      <c r="V25" s="6">
        <f>_xlfn.IFNA(VLOOKUP(U25,'Scoring Matrix'!$B$3:$H$6,6,TRUE),0)</f>
        <v>3</v>
      </c>
      <c r="W25" s="4"/>
      <c r="X25" s="4">
        <f>_xlfn.IFNA(VLOOKUP(W25,'Scoring Matrix'!$B$3:$H$6,7,TRUE),0)</f>
        <v>0</v>
      </c>
      <c r="Y25" s="4"/>
      <c r="Z25" s="4">
        <f>_xlfn.IFNA(VLOOKUP(Y25,'Scoring Matrix'!$B$3:$H$6,7,TRUE),0)</f>
        <v>0</v>
      </c>
      <c r="AA25" s="8">
        <f t="shared" si="0"/>
        <v>3</v>
      </c>
    </row>
    <row r="26" spans="1:27" x14ac:dyDescent="0.35">
      <c r="A26" s="8" t="s">
        <v>297</v>
      </c>
      <c r="B26" s="8" t="s">
        <v>222</v>
      </c>
      <c r="C26" s="8" t="s">
        <v>59</v>
      </c>
      <c r="D26" s="8" t="s">
        <v>53</v>
      </c>
      <c r="E26" s="6"/>
      <c r="F26" s="6">
        <f>_xlfn.IFNA(VLOOKUP(E26,'Scoring Matrix'!$B$3:$H$6,2,TRUE),0)</f>
        <v>0</v>
      </c>
      <c r="G26" s="6"/>
      <c r="H26" s="6">
        <f>_xlfn.IFNA(VLOOKUP(G26,'Scoring Matrix'!$B$3:$H$6,2,TRUE),0)</f>
        <v>0</v>
      </c>
      <c r="I26" s="4"/>
      <c r="J26" s="4">
        <f>_xlfn.IFNA(VLOOKUP(I26,'Scoring Matrix'!$B$3:$H$6,3,TRUE),0)</f>
        <v>0</v>
      </c>
      <c r="K26" s="4"/>
      <c r="L26" s="4">
        <f>_xlfn.IFNA(VLOOKUP(K26,'Scoring Matrix'!$B$3:$H$6,3,TRUE),0)</f>
        <v>0</v>
      </c>
      <c r="M26" s="6"/>
      <c r="N26" s="6">
        <f>_xlfn.IFNA(VLOOKUP(M26,'Scoring Matrix'!$B$3:$H$6,4,TRUE),0)</f>
        <v>0</v>
      </c>
      <c r="O26" s="6" t="s">
        <v>1</v>
      </c>
      <c r="P26" s="6">
        <f>_xlfn.IFNA(VLOOKUP(O26,'Scoring Matrix'!$B$3:$H$6,4,TRUE),0)</f>
        <v>8</v>
      </c>
      <c r="Q26" s="4"/>
      <c r="R26" s="4">
        <f>_xlfn.IFNA(VLOOKUP(Q26,'Scoring Matrix'!$B$3:$H$6,5,TRUE),0)</f>
        <v>0</v>
      </c>
      <c r="S26" s="6"/>
      <c r="T26" s="6">
        <f>_xlfn.IFNA(VLOOKUP(S26,'Scoring Matrix'!$B$3:$H$6,6,TRUE),0)</f>
        <v>0</v>
      </c>
      <c r="U26" s="6"/>
      <c r="V26" s="6">
        <f>_xlfn.IFNA(VLOOKUP(U26,'Scoring Matrix'!$B$3:$H$6,6,TRUE),0)</f>
        <v>0</v>
      </c>
      <c r="W26" s="4"/>
      <c r="X26" s="4">
        <f>_xlfn.IFNA(VLOOKUP(W26,'Scoring Matrix'!$B$3:$H$6,7,TRUE),0)</f>
        <v>0</v>
      </c>
      <c r="Y26" s="4"/>
      <c r="Z26" s="4">
        <f>_xlfn.IFNA(VLOOKUP(Y26,'Scoring Matrix'!$B$3:$H$6,7,TRUE),0)</f>
        <v>0</v>
      </c>
      <c r="AA26" s="8">
        <f t="shared" si="0"/>
        <v>8</v>
      </c>
    </row>
    <row r="27" spans="1:27" x14ac:dyDescent="0.35">
      <c r="A27" s="8" t="s">
        <v>287</v>
      </c>
      <c r="B27" s="8" t="s">
        <v>286</v>
      </c>
      <c r="C27" s="8" t="s">
        <v>60</v>
      </c>
      <c r="D27" s="8" t="s">
        <v>54</v>
      </c>
      <c r="E27" s="6"/>
      <c r="F27" s="6">
        <f>_xlfn.IFNA(VLOOKUP(E27,'Scoring Matrix'!$B$3:$H$6,2,TRUE),0)</f>
        <v>0</v>
      </c>
      <c r="G27" s="6"/>
      <c r="H27" s="6">
        <f>_xlfn.IFNA(VLOOKUP(G27,'Scoring Matrix'!$B$3:$H$6,2,TRUE),0)</f>
        <v>0</v>
      </c>
      <c r="I27" s="4"/>
      <c r="J27" s="4">
        <f>_xlfn.IFNA(VLOOKUP(I27,'Scoring Matrix'!$B$3:$H$6,3,TRUE),0)</f>
        <v>0</v>
      </c>
      <c r="K27" s="4"/>
      <c r="L27" s="4">
        <f>_xlfn.IFNA(VLOOKUP(K27,'Scoring Matrix'!$B$3:$H$6,3,TRUE),0)</f>
        <v>0</v>
      </c>
      <c r="M27" s="6"/>
      <c r="N27" s="6">
        <f>_xlfn.IFNA(VLOOKUP(M27,'Scoring Matrix'!$B$3:$H$6,4,TRUE),0)</f>
        <v>0</v>
      </c>
      <c r="O27" s="6" t="s">
        <v>0</v>
      </c>
      <c r="P27" s="6">
        <f>_xlfn.IFNA(VLOOKUP(O27,'Scoring Matrix'!$B$3:$H$6,4,TRUE),0)</f>
        <v>10</v>
      </c>
      <c r="Q27" s="4"/>
      <c r="R27" s="4">
        <f>_xlfn.IFNA(VLOOKUP(Q27,'Scoring Matrix'!$B$3:$H$6,5,TRUE),0)</f>
        <v>0</v>
      </c>
      <c r="S27" s="6" t="s">
        <v>1</v>
      </c>
      <c r="T27" s="6">
        <f>_xlfn.IFNA(VLOOKUP(S27,'Scoring Matrix'!$B$3:$H$6,6,TRUE),0)</f>
        <v>3</v>
      </c>
      <c r="U27" s="6" t="s">
        <v>0</v>
      </c>
      <c r="V27" s="6">
        <f>_xlfn.IFNA(VLOOKUP(U27,'Scoring Matrix'!$B$3:$H$6,6,TRUE),0)</f>
        <v>5</v>
      </c>
      <c r="W27" s="4"/>
      <c r="X27" s="4">
        <f>_xlfn.IFNA(VLOOKUP(W27,'Scoring Matrix'!$B$3:$H$6,7,TRUE),0)</f>
        <v>0</v>
      </c>
      <c r="Y27" s="4"/>
      <c r="Z27" s="4">
        <f>_xlfn.IFNA(VLOOKUP(Y27,'Scoring Matrix'!$B$3:$H$6,7,TRUE),0)</f>
        <v>0</v>
      </c>
      <c r="AA27" s="8">
        <f t="shared" si="0"/>
        <v>18</v>
      </c>
    </row>
    <row r="28" spans="1:27" x14ac:dyDescent="0.35">
      <c r="A28" s="8" t="s">
        <v>159</v>
      </c>
      <c r="B28" s="22" t="s">
        <v>137</v>
      </c>
      <c r="C28" s="8" t="s">
        <v>60</v>
      </c>
      <c r="D28" s="8" t="s">
        <v>51</v>
      </c>
      <c r="E28" s="6"/>
      <c r="F28" s="6">
        <f>_xlfn.IFNA(VLOOKUP(E28,'Scoring Matrix'!$B$3:$H$6,2,TRUE),0)</f>
        <v>0</v>
      </c>
      <c r="G28" s="6"/>
      <c r="H28" s="6">
        <f>_xlfn.IFNA(VLOOKUP(G28,'Scoring Matrix'!$B$3:$H$6,2,TRUE),0)</f>
        <v>0</v>
      </c>
      <c r="I28" s="4" t="s">
        <v>0</v>
      </c>
      <c r="J28" s="4">
        <f>_xlfn.IFNA(VLOOKUP(I28,'Scoring Matrix'!$B$3:$H$6,3,TRUE),0)</f>
        <v>5</v>
      </c>
      <c r="K28" s="4" t="s">
        <v>0</v>
      </c>
      <c r="L28" s="4">
        <f>_xlfn.IFNA(VLOOKUP(K28,'Scoring Matrix'!$B$3:$H$6,3,TRUE),0)</f>
        <v>5</v>
      </c>
      <c r="M28" s="6"/>
      <c r="N28" s="6">
        <f>_xlfn.IFNA(VLOOKUP(M28,'Scoring Matrix'!$B$3:$H$6,4,TRUE),0)</f>
        <v>0</v>
      </c>
      <c r="O28" s="6"/>
      <c r="P28" s="6">
        <f>_xlfn.IFNA(VLOOKUP(O28,'Scoring Matrix'!$B$3:$H$6,4,TRUE),0)</f>
        <v>0</v>
      </c>
      <c r="Q28" s="4"/>
      <c r="R28" s="4">
        <f>_xlfn.IFNA(VLOOKUP(Q28,'Scoring Matrix'!$B$3:$H$6,5,TRUE),0)</f>
        <v>0</v>
      </c>
      <c r="S28" s="6"/>
      <c r="T28" s="6">
        <f>_xlfn.IFNA(VLOOKUP(S28,'Scoring Matrix'!$B$3:$H$6,6,TRUE),0)</f>
        <v>0</v>
      </c>
      <c r="U28" s="6"/>
      <c r="V28" s="6">
        <f>_xlfn.IFNA(VLOOKUP(U28,'Scoring Matrix'!$B$3:$H$6,6,TRUE),0)</f>
        <v>0</v>
      </c>
      <c r="W28" s="4"/>
      <c r="X28" s="4">
        <f>_xlfn.IFNA(VLOOKUP(W28,'Scoring Matrix'!$B$3:$H$6,7,TRUE),0)</f>
        <v>0</v>
      </c>
      <c r="Y28" s="4"/>
      <c r="Z28" s="4">
        <f>_xlfn.IFNA(VLOOKUP(Y28,'Scoring Matrix'!$B$3:$H$6,7,TRUE),0)</f>
        <v>0</v>
      </c>
      <c r="AA28" s="8">
        <f t="shared" si="0"/>
        <v>10</v>
      </c>
    </row>
    <row r="29" spans="1:27" x14ac:dyDescent="0.35">
      <c r="A29" s="8" t="s">
        <v>152</v>
      </c>
      <c r="B29" s="22" t="s">
        <v>130</v>
      </c>
      <c r="C29" s="8" t="s">
        <v>60</v>
      </c>
      <c r="D29" s="8" t="s">
        <v>56</v>
      </c>
      <c r="E29" s="6"/>
      <c r="F29" s="6">
        <f>_xlfn.IFNA(VLOOKUP(E29,'Scoring Matrix'!$B$3:$H$6,2,TRUE),0)</f>
        <v>0</v>
      </c>
      <c r="G29" s="6"/>
      <c r="H29" s="6">
        <f>_xlfn.IFNA(VLOOKUP(G29,'Scoring Matrix'!$B$3:$H$6,2,TRUE),0)</f>
        <v>0</v>
      </c>
      <c r="I29" s="4" t="s">
        <v>1</v>
      </c>
      <c r="J29" s="4">
        <f>_xlfn.IFNA(VLOOKUP(I29,'Scoring Matrix'!$B$3:$H$6,3,TRUE),0)</f>
        <v>3</v>
      </c>
      <c r="K29" s="4" t="s">
        <v>0</v>
      </c>
      <c r="L29" s="4">
        <f>_xlfn.IFNA(VLOOKUP(K29,'Scoring Matrix'!$B$3:$H$6,3,TRUE),0)</f>
        <v>5</v>
      </c>
      <c r="M29" s="6"/>
      <c r="N29" s="6">
        <f>_xlfn.IFNA(VLOOKUP(M29,'Scoring Matrix'!$B$3:$H$6,4,TRUE),0)</f>
        <v>0</v>
      </c>
      <c r="O29" s="6"/>
      <c r="P29" s="6">
        <f>_xlfn.IFNA(VLOOKUP(O29,'Scoring Matrix'!$B$3:$H$6,4,TRUE),0)</f>
        <v>0</v>
      </c>
      <c r="Q29" s="4"/>
      <c r="R29" s="4">
        <f>_xlfn.IFNA(VLOOKUP(Q29,'Scoring Matrix'!$B$3:$H$6,5,TRUE),0)</f>
        <v>0</v>
      </c>
      <c r="S29" s="6"/>
      <c r="T29" s="6">
        <f>_xlfn.IFNA(VLOOKUP(S29,'Scoring Matrix'!$B$3:$H$6,6,TRUE),0)</f>
        <v>0</v>
      </c>
      <c r="U29" s="6"/>
      <c r="V29" s="6">
        <f>_xlfn.IFNA(VLOOKUP(U29,'Scoring Matrix'!$B$3:$H$6,6,TRUE),0)</f>
        <v>0</v>
      </c>
      <c r="W29" s="4"/>
      <c r="X29" s="4">
        <f>_xlfn.IFNA(VLOOKUP(W29,'Scoring Matrix'!$B$3:$H$6,7,TRUE),0)</f>
        <v>0</v>
      </c>
      <c r="Y29" s="4"/>
      <c r="Z29" s="4">
        <f>_xlfn.IFNA(VLOOKUP(Y29,'Scoring Matrix'!$B$3:$H$6,7,TRUE),0)</f>
        <v>0</v>
      </c>
      <c r="AA29" s="8">
        <f t="shared" si="0"/>
        <v>8</v>
      </c>
    </row>
    <row r="30" spans="1:27" x14ac:dyDescent="0.35">
      <c r="A30" s="8" t="s">
        <v>302</v>
      </c>
      <c r="B30" s="8" t="s">
        <v>303</v>
      </c>
      <c r="C30" s="8" t="s">
        <v>59</v>
      </c>
      <c r="D30" s="8" t="s">
        <v>52</v>
      </c>
      <c r="E30" s="6"/>
      <c r="F30" s="6">
        <f>_xlfn.IFNA(VLOOKUP(E30,'Scoring Matrix'!$B$3:$H$6,2,TRUE),0)</f>
        <v>0</v>
      </c>
      <c r="G30" s="6"/>
      <c r="H30" s="6">
        <f>_xlfn.IFNA(VLOOKUP(G30,'Scoring Matrix'!$B$3:$H$6,2,TRUE),0)</f>
        <v>0</v>
      </c>
      <c r="I30" s="4"/>
      <c r="J30" s="4">
        <f>_xlfn.IFNA(VLOOKUP(I30,'Scoring Matrix'!$B$3:$H$6,3,TRUE),0)</f>
        <v>0</v>
      </c>
      <c r="K30" s="4"/>
      <c r="L30" s="4">
        <f>_xlfn.IFNA(VLOOKUP(K30,'Scoring Matrix'!$B$3:$H$6,3,TRUE),0)</f>
        <v>0</v>
      </c>
      <c r="M30" s="6"/>
      <c r="N30" s="6">
        <f>_xlfn.IFNA(VLOOKUP(M30,'Scoring Matrix'!$B$3:$H$6,4,TRUE),0)</f>
        <v>0</v>
      </c>
      <c r="O30" s="6" t="s">
        <v>2</v>
      </c>
      <c r="P30" s="6">
        <f>_xlfn.IFNA(VLOOKUP(O30,'Scoring Matrix'!$B$3:$H$6,4,TRUE),0)</f>
        <v>6</v>
      </c>
      <c r="Q30" s="4"/>
      <c r="R30" s="4">
        <f>_xlfn.IFNA(VLOOKUP(Q30,'Scoring Matrix'!$B$3:$H$6,5,TRUE),0)</f>
        <v>0</v>
      </c>
      <c r="S30" s="6"/>
      <c r="T30" s="6">
        <f>_xlfn.IFNA(VLOOKUP(S30,'Scoring Matrix'!$B$3:$H$6,6,TRUE),0)</f>
        <v>0</v>
      </c>
      <c r="U30" s="6"/>
      <c r="V30" s="6">
        <f>_xlfn.IFNA(VLOOKUP(U30,'Scoring Matrix'!$B$3:$H$6,6,TRUE),0)</f>
        <v>0</v>
      </c>
      <c r="W30" s="4"/>
      <c r="X30" s="4">
        <f>_xlfn.IFNA(VLOOKUP(W30,'Scoring Matrix'!$B$3:$H$6,7,TRUE),0)</f>
        <v>0</v>
      </c>
      <c r="Y30" s="4"/>
      <c r="Z30" s="4">
        <f>_xlfn.IFNA(VLOOKUP(Y30,'Scoring Matrix'!$B$3:$H$6,7,TRUE),0)</f>
        <v>0</v>
      </c>
      <c r="AA30" s="8">
        <f t="shared" si="0"/>
        <v>6</v>
      </c>
    </row>
    <row r="31" spans="1:27" x14ac:dyDescent="0.35">
      <c r="A31" s="8" t="s">
        <v>258</v>
      </c>
      <c r="B31" s="8" t="s">
        <v>218</v>
      </c>
      <c r="C31" s="8" t="s">
        <v>59</v>
      </c>
      <c r="D31" s="8" t="s">
        <v>51</v>
      </c>
      <c r="E31" s="6"/>
      <c r="F31" s="6">
        <f>_xlfn.IFNA(VLOOKUP(E31,'Scoring Matrix'!$B$3:$H$6,2,TRUE),0)</f>
        <v>0</v>
      </c>
      <c r="G31" s="6"/>
      <c r="H31" s="6">
        <f>_xlfn.IFNA(VLOOKUP(G31,'Scoring Matrix'!$B$3:$H$6,2,TRUE),0)</f>
        <v>0</v>
      </c>
      <c r="I31" s="4"/>
      <c r="J31" s="4">
        <f>_xlfn.IFNA(VLOOKUP(I31,'Scoring Matrix'!$B$3:$H$6,3,TRUE),0)</f>
        <v>0</v>
      </c>
      <c r="K31" s="4"/>
      <c r="L31" s="4">
        <f>_xlfn.IFNA(VLOOKUP(K31,'Scoring Matrix'!$B$3:$H$6,3,TRUE),0)</f>
        <v>0</v>
      </c>
      <c r="M31" s="6" t="s">
        <v>0</v>
      </c>
      <c r="N31" s="6">
        <f>_xlfn.IFNA(VLOOKUP(M31,'Scoring Matrix'!$B$3:$H$6,4,TRUE),0)</f>
        <v>10</v>
      </c>
      <c r="O31" s="6" t="s">
        <v>0</v>
      </c>
      <c r="P31" s="6">
        <f>_xlfn.IFNA(VLOOKUP(O31,'Scoring Matrix'!$B$3:$H$6,4,TRUE),0)</f>
        <v>10</v>
      </c>
      <c r="Q31" s="4"/>
      <c r="R31" s="4">
        <f>_xlfn.IFNA(VLOOKUP(Q31,'Scoring Matrix'!$B$3:$H$6,5,TRUE),0)</f>
        <v>0</v>
      </c>
      <c r="S31" s="6" t="s">
        <v>0</v>
      </c>
      <c r="T31" s="6">
        <f>_xlfn.IFNA(VLOOKUP(S31,'Scoring Matrix'!$B$3:$H$6,6,TRUE),0)</f>
        <v>5</v>
      </c>
      <c r="U31" s="6" t="s">
        <v>0</v>
      </c>
      <c r="V31" s="6">
        <f>_xlfn.IFNA(VLOOKUP(U31,'Scoring Matrix'!$B$3:$H$6,6,TRUE),0)</f>
        <v>5</v>
      </c>
      <c r="W31" s="4"/>
      <c r="X31" s="4">
        <f>_xlfn.IFNA(VLOOKUP(W31,'Scoring Matrix'!$B$3:$H$6,7,TRUE),0)</f>
        <v>0</v>
      </c>
      <c r="Y31" s="4"/>
      <c r="Z31" s="4">
        <f>_xlfn.IFNA(VLOOKUP(Y31,'Scoring Matrix'!$B$3:$H$6,7,TRUE),0)</f>
        <v>0</v>
      </c>
      <c r="AA31" s="8">
        <f t="shared" si="0"/>
        <v>30</v>
      </c>
    </row>
    <row r="32" spans="1:27" x14ac:dyDescent="0.35">
      <c r="A32" s="8" t="s">
        <v>280</v>
      </c>
      <c r="B32" s="8" t="s">
        <v>281</v>
      </c>
      <c r="C32" s="8" t="s">
        <v>60</v>
      </c>
      <c r="D32" s="8" t="s">
        <v>51</v>
      </c>
      <c r="E32" s="6"/>
      <c r="F32" s="6">
        <f>_xlfn.IFNA(VLOOKUP(E32,'Scoring Matrix'!$B$3:$H$6,2,TRUE),0)</f>
        <v>0</v>
      </c>
      <c r="G32" s="6"/>
      <c r="H32" s="6">
        <f>_xlfn.IFNA(VLOOKUP(G32,'Scoring Matrix'!$B$3:$H$6,2,TRUE),0)</f>
        <v>0</v>
      </c>
      <c r="I32" s="4"/>
      <c r="J32" s="4">
        <f>_xlfn.IFNA(VLOOKUP(I32,'Scoring Matrix'!$B$3:$H$6,3,TRUE),0)</f>
        <v>0</v>
      </c>
      <c r="K32" s="4"/>
      <c r="L32" s="4">
        <f>_xlfn.IFNA(VLOOKUP(K32,'Scoring Matrix'!$B$3:$H$6,3,TRUE),0)</f>
        <v>0</v>
      </c>
      <c r="M32" s="6"/>
      <c r="N32" s="6">
        <f>_xlfn.IFNA(VLOOKUP(M32,'Scoring Matrix'!$B$3:$H$6,4,TRUE),0)</f>
        <v>0</v>
      </c>
      <c r="O32" s="6" t="s">
        <v>2</v>
      </c>
      <c r="P32" s="6">
        <f>_xlfn.IFNA(VLOOKUP(O32,'Scoring Matrix'!$B$3:$H$6,4,TRUE),0)</f>
        <v>6</v>
      </c>
      <c r="Q32" s="4"/>
      <c r="R32" s="4">
        <f>_xlfn.IFNA(VLOOKUP(Q32,'Scoring Matrix'!$B$3:$H$6,5,TRUE),0)</f>
        <v>0</v>
      </c>
      <c r="S32" s="6"/>
      <c r="T32" s="6">
        <f>_xlfn.IFNA(VLOOKUP(S32,'Scoring Matrix'!$B$3:$H$6,6,TRUE),0)</f>
        <v>0</v>
      </c>
      <c r="U32" s="6"/>
      <c r="V32" s="6">
        <f>_xlfn.IFNA(VLOOKUP(U32,'Scoring Matrix'!$B$3:$H$6,6,TRUE),0)</f>
        <v>0</v>
      </c>
      <c r="W32" s="4"/>
      <c r="X32" s="4">
        <f>_xlfn.IFNA(VLOOKUP(W32,'Scoring Matrix'!$B$3:$H$6,7,TRUE),0)</f>
        <v>0</v>
      </c>
      <c r="Y32" s="4"/>
      <c r="Z32" s="4">
        <f>_xlfn.IFNA(VLOOKUP(Y32,'Scoring Matrix'!$B$3:$H$6,7,TRUE),0)</f>
        <v>0</v>
      </c>
      <c r="AA32" s="8">
        <f t="shared" si="0"/>
        <v>6</v>
      </c>
    </row>
    <row r="33" spans="1:27" x14ac:dyDescent="0.35">
      <c r="A33" s="8" t="s">
        <v>82</v>
      </c>
      <c r="B33" s="22" t="s">
        <v>123</v>
      </c>
      <c r="C33" s="8" t="s">
        <v>60</v>
      </c>
      <c r="D33" s="8" t="s">
        <v>53</v>
      </c>
      <c r="E33" s="6"/>
      <c r="F33" s="6">
        <f>_xlfn.IFNA(VLOOKUP(E33,'Scoring Matrix'!$B$3:$H$6,2,TRUE),0)</f>
        <v>0</v>
      </c>
      <c r="G33" s="6" t="s">
        <v>2</v>
      </c>
      <c r="H33" s="6">
        <f>_xlfn.IFNA(VLOOKUP(G33,'Scoring Matrix'!$B$3:$H$6,2,TRUE),0)</f>
        <v>6</v>
      </c>
      <c r="I33" s="4" t="s">
        <v>0</v>
      </c>
      <c r="J33" s="4">
        <f>_xlfn.IFNA(VLOOKUP(I33,'Scoring Matrix'!$B$3:$H$6,3,TRUE),0)</f>
        <v>5</v>
      </c>
      <c r="K33" s="4" t="s">
        <v>0</v>
      </c>
      <c r="L33" s="4">
        <f>_xlfn.IFNA(VLOOKUP(K33,'Scoring Matrix'!$B$3:$H$6,3,TRUE),0)</f>
        <v>5</v>
      </c>
      <c r="M33" s="6"/>
      <c r="N33" s="6">
        <f>_xlfn.IFNA(VLOOKUP(M33,'Scoring Matrix'!$B$3:$H$6,4,TRUE),0)</f>
        <v>0</v>
      </c>
      <c r="O33" s="6"/>
      <c r="P33" s="6">
        <f>_xlfn.IFNA(VLOOKUP(O33,'Scoring Matrix'!$B$3:$H$6,4,TRUE),0)</f>
        <v>0</v>
      </c>
      <c r="Q33" s="4"/>
      <c r="R33" s="4">
        <f>_xlfn.IFNA(VLOOKUP(Q33,'Scoring Matrix'!$B$3:$H$6,5,TRUE),0)</f>
        <v>0</v>
      </c>
      <c r="S33" s="6"/>
      <c r="T33" s="6">
        <f>_xlfn.IFNA(VLOOKUP(S33,'Scoring Matrix'!$B$3:$H$6,6,TRUE),0)</f>
        <v>0</v>
      </c>
      <c r="U33" s="6"/>
      <c r="V33" s="6">
        <f>_xlfn.IFNA(VLOOKUP(U33,'Scoring Matrix'!$B$3:$H$6,6,TRUE),0)</f>
        <v>0</v>
      </c>
      <c r="W33" s="4"/>
      <c r="X33" s="4">
        <f>_xlfn.IFNA(VLOOKUP(W33,'Scoring Matrix'!$B$3:$H$6,7,TRUE),0)</f>
        <v>0</v>
      </c>
      <c r="Y33" s="4"/>
      <c r="Z33" s="4">
        <f>_xlfn.IFNA(VLOOKUP(Y33,'Scoring Matrix'!$B$3:$H$6,7,TRUE),0)</f>
        <v>0</v>
      </c>
      <c r="AA33" s="8">
        <f t="shared" si="0"/>
        <v>16</v>
      </c>
    </row>
    <row r="34" spans="1:27" x14ac:dyDescent="0.35">
      <c r="A34" s="8" t="s">
        <v>158</v>
      </c>
      <c r="B34" s="22" t="s">
        <v>136</v>
      </c>
      <c r="C34" s="8" t="s">
        <v>60</v>
      </c>
      <c r="D34" s="8" t="s">
        <v>57</v>
      </c>
      <c r="E34" s="6"/>
      <c r="F34" s="6">
        <f>_xlfn.IFNA(VLOOKUP(E34,'Scoring Matrix'!$B$3:$H$6,2,TRUE),0)</f>
        <v>0</v>
      </c>
      <c r="G34" s="6"/>
      <c r="H34" s="6">
        <f>_xlfn.IFNA(VLOOKUP(G34,'Scoring Matrix'!$B$3:$H$6,2,TRUE),0)</f>
        <v>0</v>
      </c>
      <c r="I34" s="4" t="s">
        <v>1</v>
      </c>
      <c r="J34" s="4">
        <f>_xlfn.IFNA(VLOOKUP(I34,'Scoring Matrix'!$B$3:$H$6,3,TRUE),0)</f>
        <v>3</v>
      </c>
      <c r="K34" s="4" t="s">
        <v>0</v>
      </c>
      <c r="L34" s="4">
        <f>_xlfn.IFNA(VLOOKUP(K34,'Scoring Matrix'!$B$3:$H$6,3,TRUE),0)</f>
        <v>5</v>
      </c>
      <c r="M34" s="6"/>
      <c r="N34" s="6">
        <f>_xlfn.IFNA(VLOOKUP(M34,'Scoring Matrix'!$B$3:$H$6,4,TRUE),0)</f>
        <v>0</v>
      </c>
      <c r="O34" s="6"/>
      <c r="P34" s="6">
        <f>_xlfn.IFNA(VLOOKUP(O34,'Scoring Matrix'!$B$3:$H$6,4,TRUE),0)</f>
        <v>0</v>
      </c>
      <c r="Q34" s="4"/>
      <c r="R34" s="4">
        <f>_xlfn.IFNA(VLOOKUP(Q34,'Scoring Matrix'!$B$3:$H$6,5,TRUE),0)</f>
        <v>0</v>
      </c>
      <c r="S34" s="6"/>
      <c r="T34" s="6">
        <f>_xlfn.IFNA(VLOOKUP(S34,'Scoring Matrix'!$B$3:$H$6,6,TRUE),0)</f>
        <v>0</v>
      </c>
      <c r="U34" s="6"/>
      <c r="V34" s="6">
        <f>_xlfn.IFNA(VLOOKUP(U34,'Scoring Matrix'!$B$3:$H$6,6,TRUE),0)</f>
        <v>0</v>
      </c>
      <c r="W34" s="4"/>
      <c r="X34" s="4">
        <f>_xlfn.IFNA(VLOOKUP(W34,'Scoring Matrix'!$B$3:$H$6,7,TRUE),0)</f>
        <v>0</v>
      </c>
      <c r="Y34" s="4"/>
      <c r="Z34" s="4">
        <f>_xlfn.IFNA(VLOOKUP(Y34,'Scoring Matrix'!$B$3:$H$6,7,TRUE),0)</f>
        <v>0</v>
      </c>
      <c r="AA34" s="8">
        <f t="shared" si="0"/>
        <v>8</v>
      </c>
    </row>
    <row r="35" spans="1:27" x14ac:dyDescent="0.35">
      <c r="A35" s="8" t="s">
        <v>116</v>
      </c>
      <c r="B35" s="22" t="s">
        <v>194</v>
      </c>
      <c r="C35" s="8" t="s">
        <v>60</v>
      </c>
      <c r="D35" s="8" t="s">
        <v>56</v>
      </c>
      <c r="E35" s="6" t="s">
        <v>1</v>
      </c>
      <c r="F35" s="6">
        <f>_xlfn.IFNA(VLOOKUP(E35,'Scoring Matrix'!$B$3:$H$6,2,TRUE),0)</f>
        <v>8</v>
      </c>
      <c r="G35" s="6"/>
      <c r="H35" s="6">
        <f>_xlfn.IFNA(VLOOKUP(G35,'Scoring Matrix'!$B$3:$H$6,2,TRUE),0)</f>
        <v>0</v>
      </c>
      <c r="I35" s="4"/>
      <c r="J35" s="4">
        <f>_xlfn.IFNA(VLOOKUP(I35,'Scoring Matrix'!$B$3:$H$6,3,TRUE),0)</f>
        <v>0</v>
      </c>
      <c r="K35" s="4"/>
      <c r="L35" s="4">
        <f>_xlfn.IFNA(VLOOKUP(K35,'Scoring Matrix'!$B$3:$H$6,3,TRUE),0)</f>
        <v>0</v>
      </c>
      <c r="M35" s="6"/>
      <c r="N35" s="6">
        <f>_xlfn.IFNA(VLOOKUP(M35,'Scoring Matrix'!$B$3:$H$6,4,TRUE),0)</f>
        <v>0</v>
      </c>
      <c r="O35" s="6"/>
      <c r="P35" s="6">
        <f>_xlfn.IFNA(VLOOKUP(O35,'Scoring Matrix'!$B$3:$H$6,4,TRUE),0)</f>
        <v>0</v>
      </c>
      <c r="Q35" s="4"/>
      <c r="R35" s="4">
        <f>_xlfn.IFNA(VLOOKUP(Q35,'Scoring Matrix'!$B$3:$H$6,5,TRUE),0)</f>
        <v>0</v>
      </c>
      <c r="S35" s="6"/>
      <c r="T35" s="6">
        <f>_xlfn.IFNA(VLOOKUP(S35,'Scoring Matrix'!$B$3:$H$6,6,TRUE),0)</f>
        <v>0</v>
      </c>
      <c r="U35" s="6"/>
      <c r="V35" s="6">
        <f>_xlfn.IFNA(VLOOKUP(U35,'Scoring Matrix'!$B$3:$H$6,6,TRUE),0)</f>
        <v>0</v>
      </c>
      <c r="W35" s="4"/>
      <c r="X35" s="4">
        <f>_xlfn.IFNA(VLOOKUP(W35,'Scoring Matrix'!$B$3:$H$6,7,TRUE),0)</f>
        <v>0</v>
      </c>
      <c r="Y35" s="4"/>
      <c r="Z35" s="4">
        <f>_xlfn.IFNA(VLOOKUP(Y35,'Scoring Matrix'!$B$3:$H$6,7,TRUE),0)</f>
        <v>0</v>
      </c>
      <c r="AA35" s="8">
        <f t="shared" si="0"/>
        <v>8</v>
      </c>
    </row>
    <row r="36" spans="1:27" x14ac:dyDescent="0.35">
      <c r="A36" s="8" t="s">
        <v>114</v>
      </c>
      <c r="B36" s="22" t="s">
        <v>193</v>
      </c>
      <c r="C36" s="8" t="s">
        <v>60</v>
      </c>
      <c r="D36" s="8" t="s">
        <v>54</v>
      </c>
      <c r="E36" s="6" t="s">
        <v>1</v>
      </c>
      <c r="F36" s="6">
        <f>_xlfn.IFNA(VLOOKUP(E36,'Scoring Matrix'!$B$3:$H$6,2,TRUE),0)</f>
        <v>8</v>
      </c>
      <c r="G36" s="6"/>
      <c r="H36" s="6">
        <f>_xlfn.IFNA(VLOOKUP(G36,'Scoring Matrix'!$B$3:$H$6,2,TRUE),0)</f>
        <v>0</v>
      </c>
      <c r="I36" s="4"/>
      <c r="J36" s="4">
        <f>_xlfn.IFNA(VLOOKUP(I36,'Scoring Matrix'!$B$3:$H$6,3,TRUE),0)</f>
        <v>0</v>
      </c>
      <c r="K36" s="4"/>
      <c r="L36" s="4">
        <f>_xlfn.IFNA(VLOOKUP(K36,'Scoring Matrix'!$B$3:$H$6,3,TRUE),0)</f>
        <v>0</v>
      </c>
      <c r="M36" s="6"/>
      <c r="N36" s="6">
        <f>_xlfn.IFNA(VLOOKUP(M36,'Scoring Matrix'!$B$3:$H$6,4,TRUE),0)</f>
        <v>0</v>
      </c>
      <c r="O36" s="6"/>
      <c r="P36" s="6">
        <f>_xlfn.IFNA(VLOOKUP(O36,'Scoring Matrix'!$B$3:$H$6,4,TRUE),0)</f>
        <v>0</v>
      </c>
      <c r="Q36" s="4"/>
      <c r="R36" s="4">
        <f>_xlfn.IFNA(VLOOKUP(Q36,'Scoring Matrix'!$B$3:$H$6,5,TRUE),0)</f>
        <v>0</v>
      </c>
      <c r="S36" s="6"/>
      <c r="T36" s="6">
        <f>_xlfn.IFNA(VLOOKUP(S36,'Scoring Matrix'!$B$3:$H$6,6,TRUE),0)</f>
        <v>0</v>
      </c>
      <c r="U36" s="6"/>
      <c r="V36" s="6">
        <f>_xlfn.IFNA(VLOOKUP(U36,'Scoring Matrix'!$B$3:$H$6,6,TRUE),0)</f>
        <v>0</v>
      </c>
      <c r="W36" s="4"/>
      <c r="X36" s="4">
        <f>_xlfn.IFNA(VLOOKUP(W36,'Scoring Matrix'!$B$3:$H$6,7,TRUE),0)</f>
        <v>0</v>
      </c>
      <c r="Y36" s="4"/>
      <c r="Z36" s="4">
        <f>_xlfn.IFNA(VLOOKUP(Y36,'Scoring Matrix'!$B$3:$H$6,7,TRUE),0)</f>
        <v>0</v>
      </c>
      <c r="AA36" s="8">
        <f t="shared" si="0"/>
        <v>8</v>
      </c>
    </row>
    <row r="37" spans="1:27" x14ac:dyDescent="0.35">
      <c r="A37" s="8" t="s">
        <v>14</v>
      </c>
      <c r="B37" s="22" t="s">
        <v>329</v>
      </c>
      <c r="C37" s="8" t="s">
        <v>60</v>
      </c>
      <c r="D37" s="8" t="s">
        <v>51</v>
      </c>
      <c r="E37" s="6"/>
      <c r="F37" s="6">
        <f>_xlfn.IFNA(VLOOKUP(E37,'Scoring Matrix'!$B$3:$H$6,2,TRUE),0)</f>
        <v>0</v>
      </c>
      <c r="G37" s="6"/>
      <c r="H37" s="6">
        <f>_xlfn.IFNA(VLOOKUP(G37,'Scoring Matrix'!$B$3:$H$6,2,TRUE),0)</f>
        <v>0</v>
      </c>
      <c r="I37" s="4"/>
      <c r="J37" s="4">
        <f>_xlfn.IFNA(VLOOKUP(I37,'Scoring Matrix'!$B$3:$H$6,3,TRUE),0)</f>
        <v>0</v>
      </c>
      <c r="K37" s="4"/>
      <c r="L37" s="4">
        <f>_xlfn.IFNA(VLOOKUP(K37,'Scoring Matrix'!$B$3:$H$6,3,TRUE),0)</f>
        <v>0</v>
      </c>
      <c r="M37" s="6"/>
      <c r="N37" s="6">
        <f>_xlfn.IFNA(VLOOKUP(M37,'Scoring Matrix'!$B$3:$H$6,4,TRUE),0)</f>
        <v>0</v>
      </c>
      <c r="O37" s="6"/>
      <c r="P37" s="6">
        <f>_xlfn.IFNA(VLOOKUP(O37,'Scoring Matrix'!$B$3:$H$6,4,TRUE),0)</f>
        <v>0</v>
      </c>
      <c r="Q37" s="4"/>
      <c r="R37" s="4">
        <f>_xlfn.IFNA(VLOOKUP(Q37,'Scoring Matrix'!$B$3:$H$6,5,TRUE),0)</f>
        <v>0</v>
      </c>
      <c r="S37" s="6" t="s">
        <v>1</v>
      </c>
      <c r="T37" s="6">
        <f>_xlfn.IFNA(VLOOKUP(S37,'Scoring Matrix'!$B$3:$H$6,6,TRUE),0)</f>
        <v>3</v>
      </c>
      <c r="U37" s="6" t="s">
        <v>2</v>
      </c>
      <c r="V37" s="6">
        <f>_xlfn.IFNA(VLOOKUP(U37,'Scoring Matrix'!$B$3:$H$6,6,TRUE),0)</f>
        <v>2</v>
      </c>
      <c r="W37" s="4"/>
      <c r="X37" s="4">
        <f>_xlfn.IFNA(VLOOKUP(W37,'Scoring Matrix'!$B$3:$H$6,7,TRUE),0)</f>
        <v>0</v>
      </c>
      <c r="Y37" s="4"/>
      <c r="Z37" s="4">
        <f>_xlfn.IFNA(VLOOKUP(Y37,'Scoring Matrix'!$B$3:$H$6,7,TRUE),0)</f>
        <v>0</v>
      </c>
      <c r="AA37" s="8">
        <f t="shared" si="0"/>
        <v>5</v>
      </c>
    </row>
    <row r="38" spans="1:27" x14ac:dyDescent="0.35">
      <c r="A38" s="8" t="s">
        <v>112</v>
      </c>
      <c r="B38" s="22" t="s">
        <v>190</v>
      </c>
      <c r="C38" s="8" t="s">
        <v>60</v>
      </c>
      <c r="D38" s="8" t="s">
        <v>52</v>
      </c>
      <c r="E38" s="6" t="s">
        <v>0</v>
      </c>
      <c r="F38" s="6">
        <f>_xlfn.IFNA(VLOOKUP(E38,'Scoring Matrix'!$B$3:$H$6,2,TRUE),0)</f>
        <v>10</v>
      </c>
      <c r="G38" s="6"/>
      <c r="H38" s="6">
        <f>_xlfn.IFNA(VLOOKUP(G38,'Scoring Matrix'!$B$3:$H$6,2,TRUE),0)</f>
        <v>0</v>
      </c>
      <c r="I38" s="4"/>
      <c r="J38" s="4">
        <f>_xlfn.IFNA(VLOOKUP(I38,'Scoring Matrix'!$B$3:$H$6,3,TRUE),0)</f>
        <v>0</v>
      </c>
      <c r="K38" s="4"/>
      <c r="L38" s="4">
        <f>_xlfn.IFNA(VLOOKUP(K38,'Scoring Matrix'!$B$3:$H$6,3,TRUE),0)</f>
        <v>0</v>
      </c>
      <c r="M38" s="6"/>
      <c r="N38" s="6">
        <f>_xlfn.IFNA(VLOOKUP(M38,'Scoring Matrix'!$B$3:$H$6,4,TRUE),0)</f>
        <v>0</v>
      </c>
      <c r="O38" s="6"/>
      <c r="P38" s="6">
        <f>_xlfn.IFNA(VLOOKUP(O38,'Scoring Matrix'!$B$3:$H$6,4,TRUE),0)</f>
        <v>0</v>
      </c>
      <c r="Q38" s="4"/>
      <c r="R38" s="4">
        <f>_xlfn.IFNA(VLOOKUP(Q38,'Scoring Matrix'!$B$3:$H$6,5,TRUE),0)</f>
        <v>0</v>
      </c>
      <c r="S38" s="6"/>
      <c r="T38" s="6">
        <f>_xlfn.IFNA(VLOOKUP(S38,'Scoring Matrix'!$B$3:$H$6,6,TRUE),0)</f>
        <v>0</v>
      </c>
      <c r="U38" s="6"/>
      <c r="V38" s="6">
        <f>_xlfn.IFNA(VLOOKUP(U38,'Scoring Matrix'!$B$3:$H$6,6,TRUE),0)</f>
        <v>0</v>
      </c>
      <c r="W38" s="4"/>
      <c r="X38" s="4">
        <f>_xlfn.IFNA(VLOOKUP(W38,'Scoring Matrix'!$B$3:$H$6,7,TRUE),0)</f>
        <v>0</v>
      </c>
      <c r="Y38" s="4"/>
      <c r="Z38" s="4">
        <f>_xlfn.IFNA(VLOOKUP(Y38,'Scoring Matrix'!$B$3:$H$6,7,TRUE),0)</f>
        <v>0</v>
      </c>
      <c r="AA38" s="8">
        <f t="shared" ref="AA38:AA69" si="1">SUM(F38,H38,J38,L38,T38,V38,X38,Z38,N38,P38,R38)</f>
        <v>10</v>
      </c>
    </row>
    <row r="39" spans="1:27" x14ac:dyDescent="0.35">
      <c r="A39" s="8" t="s">
        <v>160</v>
      </c>
      <c r="B39" s="22" t="s">
        <v>138</v>
      </c>
      <c r="C39" s="8" t="s">
        <v>60</v>
      </c>
      <c r="D39" s="8" t="s">
        <v>51</v>
      </c>
      <c r="E39" s="6"/>
      <c r="F39" s="6">
        <f>_xlfn.IFNA(VLOOKUP(E39,'Scoring Matrix'!$B$3:$H$6,2,TRUE),0)</f>
        <v>0</v>
      </c>
      <c r="G39" s="6"/>
      <c r="H39" s="6">
        <f>_xlfn.IFNA(VLOOKUP(G39,'Scoring Matrix'!$B$3:$H$6,2,TRUE),0)</f>
        <v>0</v>
      </c>
      <c r="I39" s="4" t="s">
        <v>1</v>
      </c>
      <c r="J39" s="4">
        <f>_xlfn.IFNA(VLOOKUP(I39,'Scoring Matrix'!$B$3:$H$6,3,TRUE),0)</f>
        <v>3</v>
      </c>
      <c r="K39" s="4" t="s">
        <v>1</v>
      </c>
      <c r="L39" s="4">
        <f>_xlfn.IFNA(VLOOKUP(K39,'Scoring Matrix'!$B$3:$H$6,3,TRUE),0)</f>
        <v>3</v>
      </c>
      <c r="M39" s="6"/>
      <c r="N39" s="6">
        <f>_xlfn.IFNA(VLOOKUP(M39,'Scoring Matrix'!$B$3:$H$6,4,TRUE),0)</f>
        <v>0</v>
      </c>
      <c r="O39" s="6"/>
      <c r="P39" s="6">
        <f>_xlfn.IFNA(VLOOKUP(O39,'Scoring Matrix'!$B$3:$H$6,4,TRUE),0)</f>
        <v>0</v>
      </c>
      <c r="Q39" s="4"/>
      <c r="R39" s="4">
        <f>_xlfn.IFNA(VLOOKUP(Q39,'Scoring Matrix'!$B$3:$H$6,5,TRUE),0)</f>
        <v>0</v>
      </c>
      <c r="S39" s="6"/>
      <c r="T39" s="6">
        <f>_xlfn.IFNA(VLOOKUP(S39,'Scoring Matrix'!$B$3:$H$6,6,TRUE),0)</f>
        <v>0</v>
      </c>
      <c r="U39" s="6"/>
      <c r="V39" s="6">
        <f>_xlfn.IFNA(VLOOKUP(U39,'Scoring Matrix'!$B$3:$H$6,6,TRUE),0)</f>
        <v>0</v>
      </c>
      <c r="W39" s="4"/>
      <c r="X39" s="4">
        <f>_xlfn.IFNA(VLOOKUP(W39,'Scoring Matrix'!$B$3:$H$6,7,TRUE),0)</f>
        <v>0</v>
      </c>
      <c r="Y39" s="4"/>
      <c r="Z39" s="4">
        <f>_xlfn.IFNA(VLOOKUP(Y39,'Scoring Matrix'!$B$3:$H$6,7,TRUE),0)</f>
        <v>0</v>
      </c>
      <c r="AA39" s="8">
        <f t="shared" si="1"/>
        <v>6</v>
      </c>
    </row>
    <row r="40" spans="1:27" x14ac:dyDescent="0.35">
      <c r="A40" s="8" t="s">
        <v>170</v>
      </c>
      <c r="B40" s="22" t="s">
        <v>171</v>
      </c>
      <c r="C40" s="8" t="s">
        <v>60</v>
      </c>
      <c r="D40" s="8" t="s">
        <v>51</v>
      </c>
      <c r="E40" s="6"/>
      <c r="F40" s="6">
        <f>_xlfn.IFNA(VLOOKUP(E40,'Scoring Matrix'!$B$3:$H$6,2,TRUE),0)</f>
        <v>0</v>
      </c>
      <c r="G40" s="6"/>
      <c r="H40" s="6">
        <f>_xlfn.IFNA(VLOOKUP(G40,'Scoring Matrix'!$B$3:$H$6,2,TRUE),0)</f>
        <v>0</v>
      </c>
      <c r="I40" s="4"/>
      <c r="J40" s="4">
        <f>_xlfn.IFNA(VLOOKUP(I40,'Scoring Matrix'!$B$3:$H$6,3,TRUE),0)</f>
        <v>0</v>
      </c>
      <c r="K40" s="4"/>
      <c r="L40" s="4">
        <f>_xlfn.IFNA(VLOOKUP(K40,'Scoring Matrix'!$B$3:$H$6,3,TRUE),0)</f>
        <v>0</v>
      </c>
      <c r="M40" s="6"/>
      <c r="N40" s="6">
        <f>_xlfn.IFNA(VLOOKUP(M40,'Scoring Matrix'!$B$3:$H$6,4,TRUE),0)</f>
        <v>0</v>
      </c>
      <c r="O40" s="6"/>
      <c r="P40" s="6">
        <f>_xlfn.IFNA(VLOOKUP(O40,'Scoring Matrix'!$B$3:$H$6,4,TRUE),0)</f>
        <v>0</v>
      </c>
      <c r="Q40" s="4"/>
      <c r="R40" s="4">
        <f>_xlfn.IFNA(VLOOKUP(Q40,'Scoring Matrix'!$B$3:$H$6,5,TRUE),0)</f>
        <v>0</v>
      </c>
      <c r="S40" s="6" t="s">
        <v>1</v>
      </c>
      <c r="T40" s="6">
        <f>_xlfn.IFNA(VLOOKUP(S40,'Scoring Matrix'!$B$3:$H$6,6,TRUE),0)</f>
        <v>3</v>
      </c>
      <c r="U40" s="6" t="s">
        <v>1</v>
      </c>
      <c r="V40" s="6">
        <f>_xlfn.IFNA(VLOOKUP(U40,'Scoring Matrix'!$B$3:$H$6,6,TRUE),0)</f>
        <v>3</v>
      </c>
      <c r="W40" s="4"/>
      <c r="X40" s="4">
        <f>_xlfn.IFNA(VLOOKUP(W40,'Scoring Matrix'!$B$3:$H$6,7,TRUE),0)</f>
        <v>0</v>
      </c>
      <c r="Y40" s="4"/>
      <c r="Z40" s="4">
        <f>_xlfn.IFNA(VLOOKUP(Y40,'Scoring Matrix'!$B$3:$H$6,7,TRUE),0)</f>
        <v>0</v>
      </c>
      <c r="AA40" s="8">
        <f t="shared" si="1"/>
        <v>6</v>
      </c>
    </row>
    <row r="41" spans="1:27" x14ac:dyDescent="0.35">
      <c r="A41" s="8" t="s">
        <v>92</v>
      </c>
      <c r="B41" s="22" t="s">
        <v>65</v>
      </c>
      <c r="C41" s="8" t="s">
        <v>59</v>
      </c>
      <c r="D41" s="8" t="s">
        <v>54</v>
      </c>
      <c r="E41" s="6" t="s">
        <v>0</v>
      </c>
      <c r="F41" s="6">
        <f>_xlfn.IFNA(VLOOKUP(E41,'Scoring Matrix'!$B$3:$H$6,2,TRUE),0)</f>
        <v>10</v>
      </c>
      <c r="G41" s="6" t="s">
        <v>0</v>
      </c>
      <c r="H41" s="6">
        <f>_xlfn.IFNA(VLOOKUP(G41,'Scoring Matrix'!$B$3:$H$6,2,TRUE),0)</f>
        <v>10</v>
      </c>
      <c r="I41" s="4"/>
      <c r="J41" s="4">
        <f>_xlfn.IFNA(VLOOKUP(I41,'Scoring Matrix'!$B$3:$H$6,3,TRUE),0)</f>
        <v>0</v>
      </c>
      <c r="K41" s="4" t="s">
        <v>0</v>
      </c>
      <c r="L41" s="4">
        <f>_xlfn.IFNA(VLOOKUP(K41,'Scoring Matrix'!$B$3:$H$6,3,TRUE),0)</f>
        <v>5</v>
      </c>
      <c r="M41" s="6"/>
      <c r="N41" s="6">
        <f>_xlfn.IFNA(VLOOKUP(M41,'Scoring Matrix'!$B$3:$H$6,4,TRUE),0)</f>
        <v>0</v>
      </c>
      <c r="O41" s="6"/>
      <c r="P41" s="6">
        <f>_xlfn.IFNA(VLOOKUP(O41,'Scoring Matrix'!$B$3:$H$6,4,TRUE),0)</f>
        <v>0</v>
      </c>
      <c r="Q41" s="4"/>
      <c r="R41" s="4">
        <f>_xlfn.IFNA(VLOOKUP(Q41,'Scoring Matrix'!$B$3:$H$6,5,TRUE),0)</f>
        <v>0</v>
      </c>
      <c r="S41" s="6"/>
      <c r="T41" s="6">
        <f>_xlfn.IFNA(VLOOKUP(S41,'Scoring Matrix'!$B$3:$H$6,6,TRUE),0)</f>
        <v>0</v>
      </c>
      <c r="U41" s="6"/>
      <c r="V41" s="6">
        <f>_xlfn.IFNA(VLOOKUP(U41,'Scoring Matrix'!$B$3:$H$6,6,TRUE),0)</f>
        <v>0</v>
      </c>
      <c r="W41" s="4"/>
      <c r="X41" s="4">
        <f>_xlfn.IFNA(VLOOKUP(W41,'Scoring Matrix'!$B$3:$H$6,7,TRUE),0)</f>
        <v>0</v>
      </c>
      <c r="Y41" s="4"/>
      <c r="Z41" s="4">
        <f>_xlfn.IFNA(VLOOKUP(Y41,'Scoring Matrix'!$B$3:$H$6,7,TRUE),0)</f>
        <v>0</v>
      </c>
      <c r="AA41" s="8">
        <f t="shared" si="1"/>
        <v>25</v>
      </c>
    </row>
    <row r="42" spans="1:27" x14ac:dyDescent="0.35">
      <c r="A42" s="8" t="s">
        <v>346</v>
      </c>
      <c r="B42" s="22" t="s">
        <v>309</v>
      </c>
      <c r="C42" s="8" t="s">
        <v>60</v>
      </c>
      <c r="D42" s="8" t="s">
        <v>51</v>
      </c>
      <c r="E42" s="6"/>
      <c r="F42" s="6">
        <f>_xlfn.IFNA(VLOOKUP(E42,'Scoring Matrix'!$B$3:$H$6,2,TRUE),0)</f>
        <v>0</v>
      </c>
      <c r="G42" s="6"/>
      <c r="H42" s="6">
        <f>_xlfn.IFNA(VLOOKUP(G42,'Scoring Matrix'!$B$3:$H$6,2,TRUE),0)</f>
        <v>0</v>
      </c>
      <c r="I42" s="4"/>
      <c r="J42" s="4">
        <f>_xlfn.IFNA(VLOOKUP(I42,'Scoring Matrix'!$B$3:$H$6,3,TRUE),0)</f>
        <v>0</v>
      </c>
      <c r="K42" s="4"/>
      <c r="L42" s="4">
        <f>_xlfn.IFNA(VLOOKUP(K42,'Scoring Matrix'!$B$3:$H$6,3,TRUE),0)</f>
        <v>0</v>
      </c>
      <c r="M42" s="6"/>
      <c r="N42" s="6">
        <f>_xlfn.IFNA(VLOOKUP(M42,'Scoring Matrix'!$B$3:$H$6,4,TRUE),0)</f>
        <v>0</v>
      </c>
      <c r="O42" s="6"/>
      <c r="P42" s="6">
        <f>_xlfn.IFNA(VLOOKUP(O42,'Scoring Matrix'!$B$3:$H$6,4,TRUE),0)</f>
        <v>0</v>
      </c>
      <c r="Q42" s="4"/>
      <c r="R42" s="4">
        <f>_xlfn.IFNA(VLOOKUP(Q42,'Scoring Matrix'!$B$3:$H$6,5,TRUE),0)</f>
        <v>0</v>
      </c>
      <c r="S42" s="6" t="s">
        <v>0</v>
      </c>
      <c r="T42" s="6">
        <f>_xlfn.IFNA(VLOOKUP(S42,'Scoring Matrix'!$B$3:$H$6,6,TRUE),0)</f>
        <v>5</v>
      </c>
      <c r="U42" s="6" t="s">
        <v>0</v>
      </c>
      <c r="V42" s="6">
        <f>_xlfn.IFNA(VLOOKUP(U42,'Scoring Matrix'!$B$3:$H$6,6,TRUE),0)</f>
        <v>5</v>
      </c>
      <c r="W42" s="4"/>
      <c r="X42" s="4">
        <f>_xlfn.IFNA(VLOOKUP(W42,'Scoring Matrix'!$B$3:$H$6,7,TRUE),0)</f>
        <v>0</v>
      </c>
      <c r="Y42" s="4"/>
      <c r="Z42" s="4">
        <f>_xlfn.IFNA(VLOOKUP(Y42,'Scoring Matrix'!$B$3:$H$6,7,TRUE),0)</f>
        <v>0</v>
      </c>
      <c r="AA42" s="8">
        <f t="shared" si="1"/>
        <v>10</v>
      </c>
    </row>
    <row r="43" spans="1:27" x14ac:dyDescent="0.35">
      <c r="A43" s="8" t="s">
        <v>233</v>
      </c>
      <c r="B43" s="8" t="s">
        <v>234</v>
      </c>
      <c r="C43" s="8" t="s">
        <v>60</v>
      </c>
      <c r="D43" s="8" t="s">
        <v>51</v>
      </c>
      <c r="E43" s="6"/>
      <c r="F43" s="6">
        <f>_xlfn.IFNA(VLOOKUP(E43,'Scoring Matrix'!$B$3:$H$6,2,TRUE),0)</f>
        <v>0</v>
      </c>
      <c r="G43" s="6"/>
      <c r="H43" s="6">
        <f>_xlfn.IFNA(VLOOKUP(G43,'Scoring Matrix'!$B$3:$H$6,2,TRUE),0)</f>
        <v>0</v>
      </c>
      <c r="I43" s="4"/>
      <c r="J43" s="4">
        <f>_xlfn.IFNA(VLOOKUP(I43,'Scoring Matrix'!$B$3:$H$6,3,TRUE),0)</f>
        <v>0</v>
      </c>
      <c r="K43" s="4"/>
      <c r="L43" s="4">
        <f>_xlfn.IFNA(VLOOKUP(K43,'Scoring Matrix'!$B$3:$H$6,3,TRUE),0)</f>
        <v>0</v>
      </c>
      <c r="M43" s="6"/>
      <c r="N43" s="6">
        <f>_xlfn.IFNA(VLOOKUP(M43,'Scoring Matrix'!$B$3:$H$6,4,TRUE),0)</f>
        <v>0</v>
      </c>
      <c r="O43" s="6" t="s">
        <v>0</v>
      </c>
      <c r="P43" s="6">
        <f>_xlfn.IFNA(VLOOKUP(O43,'Scoring Matrix'!$B$3:$H$6,4,TRUE),0)</f>
        <v>10</v>
      </c>
      <c r="Q43" s="4"/>
      <c r="R43" s="4">
        <f>_xlfn.IFNA(VLOOKUP(Q43,'Scoring Matrix'!$B$3:$H$6,5,TRUE),0)</f>
        <v>0</v>
      </c>
      <c r="S43" s="6"/>
      <c r="T43" s="6">
        <f>_xlfn.IFNA(VLOOKUP(S43,'Scoring Matrix'!$B$3:$H$6,6,TRUE),0)</f>
        <v>0</v>
      </c>
      <c r="U43" s="6"/>
      <c r="V43" s="6">
        <f>_xlfn.IFNA(VLOOKUP(U43,'Scoring Matrix'!$B$3:$H$6,6,TRUE),0)</f>
        <v>0</v>
      </c>
      <c r="W43" s="4"/>
      <c r="X43" s="4">
        <f>_xlfn.IFNA(VLOOKUP(W43,'Scoring Matrix'!$B$3:$H$6,7,TRUE),0)</f>
        <v>0</v>
      </c>
      <c r="Y43" s="4"/>
      <c r="Z43" s="4">
        <f>_xlfn.IFNA(VLOOKUP(Y43,'Scoring Matrix'!$B$3:$H$6,7,TRUE),0)</f>
        <v>0</v>
      </c>
      <c r="AA43" s="8">
        <f t="shared" si="1"/>
        <v>10</v>
      </c>
    </row>
    <row r="44" spans="1:27" x14ac:dyDescent="0.35">
      <c r="A44" s="8" t="s">
        <v>93</v>
      </c>
      <c r="B44" s="22" t="s">
        <v>182</v>
      </c>
      <c r="C44" s="8" t="s">
        <v>59</v>
      </c>
      <c r="D44" s="8" t="s">
        <v>53</v>
      </c>
      <c r="E44" s="6" t="s">
        <v>2</v>
      </c>
      <c r="F44" s="6">
        <f>_xlfn.IFNA(VLOOKUP(E44,'Scoring Matrix'!$B$3:$H$6,2,TRUE),0)</f>
        <v>6</v>
      </c>
      <c r="G44" s="6"/>
      <c r="H44" s="6">
        <f>_xlfn.IFNA(VLOOKUP(G44,'Scoring Matrix'!$B$3:$H$6,2,TRUE),0)</f>
        <v>0</v>
      </c>
      <c r="I44" s="4"/>
      <c r="J44" s="4">
        <f>_xlfn.IFNA(VLOOKUP(I44,'Scoring Matrix'!$B$3:$H$6,3,TRUE),0)</f>
        <v>0</v>
      </c>
      <c r="K44" s="4"/>
      <c r="L44" s="4">
        <f>_xlfn.IFNA(VLOOKUP(K44,'Scoring Matrix'!$B$3:$H$6,3,TRUE),0)</f>
        <v>0</v>
      </c>
      <c r="M44" s="6"/>
      <c r="N44" s="6">
        <f>_xlfn.IFNA(VLOOKUP(M44,'Scoring Matrix'!$B$3:$H$6,4,TRUE),0)</f>
        <v>0</v>
      </c>
      <c r="O44" s="6"/>
      <c r="P44" s="6">
        <f>_xlfn.IFNA(VLOOKUP(O44,'Scoring Matrix'!$B$3:$H$6,4,TRUE),0)</f>
        <v>0</v>
      </c>
      <c r="Q44" s="4"/>
      <c r="R44" s="4">
        <f>_xlfn.IFNA(VLOOKUP(Q44,'Scoring Matrix'!$B$3:$H$6,5,TRUE),0)</f>
        <v>0</v>
      </c>
      <c r="S44" s="6" t="s">
        <v>2</v>
      </c>
      <c r="T44" s="6">
        <f>_xlfn.IFNA(VLOOKUP(S44,'Scoring Matrix'!$B$3:$H$6,6,TRUE),0)</f>
        <v>2</v>
      </c>
      <c r="U44" s="6" t="s">
        <v>2</v>
      </c>
      <c r="V44" s="6">
        <f>_xlfn.IFNA(VLOOKUP(U44,'Scoring Matrix'!$B$3:$H$6,6,TRUE),0)</f>
        <v>2</v>
      </c>
      <c r="W44" s="4"/>
      <c r="X44" s="4">
        <f>_xlfn.IFNA(VLOOKUP(W44,'Scoring Matrix'!$B$3:$H$6,7,TRUE),0)</f>
        <v>0</v>
      </c>
      <c r="Y44" s="4"/>
      <c r="Z44" s="4">
        <f>_xlfn.IFNA(VLOOKUP(Y44,'Scoring Matrix'!$B$3:$H$6,7,TRUE),0)</f>
        <v>0</v>
      </c>
      <c r="AA44" s="8">
        <f t="shared" si="1"/>
        <v>10</v>
      </c>
    </row>
    <row r="45" spans="1:27" x14ac:dyDescent="0.35">
      <c r="A45" s="8" t="s">
        <v>101</v>
      </c>
      <c r="B45" s="22" t="s">
        <v>198</v>
      </c>
      <c r="C45" s="8" t="s">
        <v>59</v>
      </c>
      <c r="D45" s="8" t="s">
        <v>56</v>
      </c>
      <c r="E45" s="6" t="s">
        <v>1</v>
      </c>
      <c r="F45" s="6">
        <f>_xlfn.IFNA(VLOOKUP(E45,'Scoring Matrix'!$B$3:$H$6,2,TRUE),0)</f>
        <v>8</v>
      </c>
      <c r="G45" s="6" t="s">
        <v>2</v>
      </c>
      <c r="H45" s="6">
        <f>_xlfn.IFNA(VLOOKUP(G45,'Scoring Matrix'!$B$3:$H$6,2,TRUE),0)</f>
        <v>6</v>
      </c>
      <c r="I45" s="4"/>
      <c r="J45" s="4">
        <f>_xlfn.IFNA(VLOOKUP(I45,'Scoring Matrix'!$B$3:$H$6,3,TRUE),0)</f>
        <v>0</v>
      </c>
      <c r="K45" s="4"/>
      <c r="L45" s="4">
        <f>_xlfn.IFNA(VLOOKUP(K45,'Scoring Matrix'!$B$3:$H$6,3,TRUE),0)</f>
        <v>0</v>
      </c>
      <c r="M45" s="6"/>
      <c r="N45" s="6">
        <f>_xlfn.IFNA(VLOOKUP(M45,'Scoring Matrix'!$B$3:$H$6,4,TRUE),0)</f>
        <v>0</v>
      </c>
      <c r="O45" s="6" t="s">
        <v>1</v>
      </c>
      <c r="P45" s="6">
        <f>_xlfn.IFNA(VLOOKUP(O45,'Scoring Matrix'!$B$3:$H$6,4,TRUE),0)</f>
        <v>8</v>
      </c>
      <c r="Q45" s="4"/>
      <c r="R45" s="4">
        <f>_xlfn.IFNA(VLOOKUP(Q45,'Scoring Matrix'!$B$3:$H$6,5,TRUE),0)</f>
        <v>0</v>
      </c>
      <c r="S45" s="6" t="s">
        <v>0</v>
      </c>
      <c r="T45" s="6">
        <f>_xlfn.IFNA(VLOOKUP(S45,'Scoring Matrix'!$B$3:$H$6,6,TRUE),0)</f>
        <v>5</v>
      </c>
      <c r="U45" s="6" t="s">
        <v>0</v>
      </c>
      <c r="V45" s="6">
        <f>_xlfn.IFNA(VLOOKUP(U45,'Scoring Matrix'!$B$3:$H$6,6,TRUE),0)</f>
        <v>5</v>
      </c>
      <c r="W45" s="4"/>
      <c r="X45" s="4">
        <f>_xlfn.IFNA(VLOOKUP(W45,'Scoring Matrix'!$B$3:$H$6,7,TRUE),0)</f>
        <v>0</v>
      </c>
      <c r="Y45" s="4"/>
      <c r="Z45" s="4">
        <f>_xlfn.IFNA(VLOOKUP(Y45,'Scoring Matrix'!$B$3:$H$6,7,TRUE),0)</f>
        <v>0</v>
      </c>
      <c r="AA45" s="8">
        <f t="shared" si="1"/>
        <v>32</v>
      </c>
    </row>
    <row r="46" spans="1:27" x14ac:dyDescent="0.35">
      <c r="A46" s="8" t="s">
        <v>101</v>
      </c>
      <c r="B46" s="22" t="s">
        <v>200</v>
      </c>
      <c r="C46" s="8" t="s">
        <v>59</v>
      </c>
      <c r="D46" s="8" t="s">
        <v>55</v>
      </c>
      <c r="E46" s="6" t="s">
        <v>2</v>
      </c>
      <c r="F46" s="6">
        <f>_xlfn.IFNA(VLOOKUP(E46,'Scoring Matrix'!$B$3:$H$6,2,TRUE),0)</f>
        <v>6</v>
      </c>
      <c r="G46" s="6" t="s">
        <v>1</v>
      </c>
      <c r="H46" s="6">
        <f>_xlfn.IFNA(VLOOKUP(G46,'Scoring Matrix'!$B$3:$H$6,2,TRUE),0)</f>
        <v>8</v>
      </c>
      <c r="I46" s="4"/>
      <c r="J46" s="4">
        <f>_xlfn.IFNA(VLOOKUP(I46,'Scoring Matrix'!$B$3:$H$6,3,TRUE),0)</f>
        <v>0</v>
      </c>
      <c r="K46" s="4"/>
      <c r="L46" s="4">
        <f>_xlfn.IFNA(VLOOKUP(K46,'Scoring Matrix'!$B$3:$H$6,3,TRUE),0)</f>
        <v>0</v>
      </c>
      <c r="M46" s="6"/>
      <c r="N46" s="6">
        <f>_xlfn.IFNA(VLOOKUP(M46,'Scoring Matrix'!$B$3:$H$6,4,TRUE),0)</f>
        <v>0</v>
      </c>
      <c r="O46" s="6"/>
      <c r="P46" s="6">
        <f>_xlfn.IFNA(VLOOKUP(O46,'Scoring Matrix'!$B$3:$H$6,4,TRUE),0)</f>
        <v>0</v>
      </c>
      <c r="Q46" s="4"/>
      <c r="R46" s="4">
        <f>_xlfn.IFNA(VLOOKUP(Q46,'Scoring Matrix'!$B$3:$H$6,5,TRUE),0)</f>
        <v>0</v>
      </c>
      <c r="S46" s="6"/>
      <c r="T46" s="6">
        <f>_xlfn.IFNA(VLOOKUP(S46,'Scoring Matrix'!$B$3:$H$6,6,TRUE),0)</f>
        <v>0</v>
      </c>
      <c r="U46" s="6"/>
      <c r="V46" s="6">
        <f>_xlfn.IFNA(VLOOKUP(U46,'Scoring Matrix'!$B$3:$H$6,6,TRUE),0)</f>
        <v>0</v>
      </c>
      <c r="W46" s="4"/>
      <c r="X46" s="4">
        <f>_xlfn.IFNA(VLOOKUP(W46,'Scoring Matrix'!$B$3:$H$6,7,TRUE),0)</f>
        <v>0</v>
      </c>
      <c r="Y46" s="4"/>
      <c r="Z46" s="4">
        <f>_xlfn.IFNA(VLOOKUP(Y46,'Scoring Matrix'!$B$3:$H$6,7,TRUE),0)</f>
        <v>0</v>
      </c>
      <c r="AA46" s="8">
        <f t="shared" si="1"/>
        <v>14</v>
      </c>
    </row>
    <row r="47" spans="1:27" x14ac:dyDescent="0.35">
      <c r="A47" s="8" t="s">
        <v>78</v>
      </c>
      <c r="B47" s="22" t="s">
        <v>181</v>
      </c>
      <c r="C47" s="8" t="s">
        <v>59</v>
      </c>
      <c r="D47" s="8" t="s">
        <v>53</v>
      </c>
      <c r="E47" s="6" t="s">
        <v>0</v>
      </c>
      <c r="F47" s="6">
        <f>_xlfn.IFNA(VLOOKUP(E47,'Scoring Matrix'!$B$3:$H$6,2,TRUE),0)</f>
        <v>10</v>
      </c>
      <c r="G47" s="6" t="s">
        <v>1</v>
      </c>
      <c r="H47" s="6">
        <f>_xlfn.IFNA(VLOOKUP(G47,'Scoring Matrix'!$B$3:$H$6,2,TRUE),0)</f>
        <v>8</v>
      </c>
      <c r="I47" s="4"/>
      <c r="J47" s="4">
        <f>_xlfn.IFNA(VLOOKUP(I47,'Scoring Matrix'!$B$3:$H$6,3,TRUE),0)</f>
        <v>0</v>
      </c>
      <c r="K47" s="4"/>
      <c r="L47" s="4">
        <f>_xlfn.IFNA(VLOOKUP(K47,'Scoring Matrix'!$B$3:$H$6,3,TRUE),0)</f>
        <v>0</v>
      </c>
      <c r="M47" s="6"/>
      <c r="N47" s="6">
        <f>_xlfn.IFNA(VLOOKUP(M47,'Scoring Matrix'!$B$3:$H$6,4,TRUE),0)</f>
        <v>0</v>
      </c>
      <c r="O47" s="6"/>
      <c r="P47" s="6">
        <f>_xlfn.IFNA(VLOOKUP(O47,'Scoring Matrix'!$B$3:$H$6,4,TRUE),0)</f>
        <v>0</v>
      </c>
      <c r="Q47" s="4"/>
      <c r="R47" s="4">
        <f>_xlfn.IFNA(VLOOKUP(Q47,'Scoring Matrix'!$B$3:$H$6,5,TRUE),0)</f>
        <v>0</v>
      </c>
      <c r="S47" s="6"/>
      <c r="T47" s="6">
        <f>_xlfn.IFNA(VLOOKUP(S47,'Scoring Matrix'!$B$3:$H$6,6,TRUE),0)</f>
        <v>0</v>
      </c>
      <c r="U47" s="6"/>
      <c r="V47" s="6">
        <f>_xlfn.IFNA(VLOOKUP(U47,'Scoring Matrix'!$B$3:$H$6,6,TRUE),0)</f>
        <v>0</v>
      </c>
      <c r="W47" s="4"/>
      <c r="X47" s="4">
        <f>_xlfn.IFNA(VLOOKUP(W47,'Scoring Matrix'!$B$3:$H$6,7,TRUE),0)</f>
        <v>0</v>
      </c>
      <c r="Y47" s="4"/>
      <c r="Z47" s="4">
        <f>_xlfn.IFNA(VLOOKUP(Y47,'Scoring Matrix'!$B$3:$H$6,7,TRUE),0)</f>
        <v>0</v>
      </c>
      <c r="AA47" s="8">
        <f t="shared" si="1"/>
        <v>18</v>
      </c>
    </row>
    <row r="48" spans="1:27" x14ac:dyDescent="0.35">
      <c r="A48" s="8" t="s">
        <v>78</v>
      </c>
      <c r="B48" s="22" t="s">
        <v>176</v>
      </c>
      <c r="C48" s="8" t="s">
        <v>60</v>
      </c>
      <c r="D48" s="8" t="s">
        <v>55</v>
      </c>
      <c r="E48" s="6"/>
      <c r="F48" s="6">
        <f>_xlfn.IFNA(VLOOKUP(E48,'Scoring Matrix'!$B$3:$H$6,2,TRUE),0)</f>
        <v>0</v>
      </c>
      <c r="G48" s="6" t="s">
        <v>2</v>
      </c>
      <c r="H48" s="6">
        <f>_xlfn.IFNA(VLOOKUP(G48,'Scoring Matrix'!$B$3:$H$6,2,TRUE),0)</f>
        <v>6</v>
      </c>
      <c r="I48" s="4"/>
      <c r="J48" s="4">
        <f>_xlfn.IFNA(VLOOKUP(I48,'Scoring Matrix'!$B$3:$H$6,3,TRUE),0)</f>
        <v>0</v>
      </c>
      <c r="K48" s="4"/>
      <c r="L48" s="4">
        <f>_xlfn.IFNA(VLOOKUP(K48,'Scoring Matrix'!$B$3:$H$6,3,TRUE),0)</f>
        <v>0</v>
      </c>
      <c r="M48" s="6" t="s">
        <v>1</v>
      </c>
      <c r="N48" s="6">
        <f>_xlfn.IFNA(VLOOKUP(M48,'Scoring Matrix'!$B$3:$H$6,4,TRUE),0)</f>
        <v>8</v>
      </c>
      <c r="O48" s="6"/>
      <c r="P48" s="6">
        <f>_xlfn.IFNA(VLOOKUP(O48,'Scoring Matrix'!$B$3:$H$6,4,TRUE),0)</f>
        <v>0</v>
      </c>
      <c r="Q48" s="4" t="s">
        <v>1</v>
      </c>
      <c r="R48" s="4">
        <f>_xlfn.IFNA(VLOOKUP(Q48,'Scoring Matrix'!$B$3:$H$6,5,TRUE),0)</f>
        <v>8</v>
      </c>
      <c r="S48" s="6"/>
      <c r="T48" s="6">
        <f>_xlfn.IFNA(VLOOKUP(S48,'Scoring Matrix'!$B$3:$H$6,6,TRUE),0)</f>
        <v>0</v>
      </c>
      <c r="U48" s="6" t="s">
        <v>0</v>
      </c>
      <c r="V48" s="6">
        <f>_xlfn.IFNA(VLOOKUP(U48,'Scoring Matrix'!$B$3:$H$6,6,TRUE),0)</f>
        <v>5</v>
      </c>
      <c r="W48" s="4"/>
      <c r="X48" s="4">
        <f>_xlfn.IFNA(VLOOKUP(W48,'Scoring Matrix'!$B$3:$H$6,7,TRUE),0)</f>
        <v>0</v>
      </c>
      <c r="Y48" s="4"/>
      <c r="Z48" s="4">
        <f>_xlfn.IFNA(VLOOKUP(Y48,'Scoring Matrix'!$B$3:$H$6,7,TRUE),0)</f>
        <v>0</v>
      </c>
      <c r="AA48" s="8">
        <f t="shared" si="1"/>
        <v>27</v>
      </c>
    </row>
    <row r="49" spans="1:27" x14ac:dyDescent="0.35">
      <c r="A49" s="8" t="s">
        <v>91</v>
      </c>
      <c r="B49" s="22" t="s">
        <v>180</v>
      </c>
      <c r="C49" s="8" t="s">
        <v>59</v>
      </c>
      <c r="D49" s="8" t="s">
        <v>54</v>
      </c>
      <c r="E49" s="6"/>
      <c r="F49" s="6">
        <f>_xlfn.IFNA(VLOOKUP(E49,'Scoring Matrix'!$B$3:$H$6,2,TRUE),0)</f>
        <v>0</v>
      </c>
      <c r="G49" s="6" t="s">
        <v>2</v>
      </c>
      <c r="H49" s="6">
        <f>_xlfn.IFNA(VLOOKUP(G49,'Scoring Matrix'!$B$3:$H$6,2,TRUE),0)</f>
        <v>6</v>
      </c>
      <c r="I49" s="4"/>
      <c r="J49" s="4">
        <f>_xlfn.IFNA(VLOOKUP(I49,'Scoring Matrix'!$B$3:$H$6,3,TRUE),0)</f>
        <v>0</v>
      </c>
      <c r="K49" s="4"/>
      <c r="L49" s="4">
        <f>_xlfn.IFNA(VLOOKUP(K49,'Scoring Matrix'!$B$3:$H$6,3,TRUE),0)</f>
        <v>0</v>
      </c>
      <c r="M49" s="6"/>
      <c r="N49" s="6">
        <f>_xlfn.IFNA(VLOOKUP(M49,'Scoring Matrix'!$B$3:$H$6,4,TRUE),0)</f>
        <v>0</v>
      </c>
      <c r="O49" s="6"/>
      <c r="P49" s="6">
        <f>_xlfn.IFNA(VLOOKUP(O49,'Scoring Matrix'!$B$3:$H$6,4,TRUE),0)</f>
        <v>0</v>
      </c>
      <c r="Q49" s="4"/>
      <c r="R49" s="4">
        <f>_xlfn.IFNA(VLOOKUP(Q49,'Scoring Matrix'!$B$3:$H$6,5,TRUE),0)</f>
        <v>0</v>
      </c>
      <c r="S49" s="6"/>
      <c r="T49" s="6">
        <f>_xlfn.IFNA(VLOOKUP(S49,'Scoring Matrix'!$B$3:$H$6,6,TRUE),0)</f>
        <v>0</v>
      </c>
      <c r="U49" s="6"/>
      <c r="V49" s="6">
        <f>_xlfn.IFNA(VLOOKUP(U49,'Scoring Matrix'!$B$3:$H$6,6,TRUE),0)</f>
        <v>0</v>
      </c>
      <c r="W49" s="4"/>
      <c r="X49" s="4">
        <f>_xlfn.IFNA(VLOOKUP(W49,'Scoring Matrix'!$B$3:$H$6,7,TRUE),0)</f>
        <v>0</v>
      </c>
      <c r="Y49" s="4"/>
      <c r="Z49" s="4">
        <f>_xlfn.IFNA(VLOOKUP(Y49,'Scoring Matrix'!$B$3:$H$6,7,TRUE),0)</f>
        <v>0</v>
      </c>
      <c r="AA49" s="8">
        <f t="shared" si="1"/>
        <v>6</v>
      </c>
    </row>
    <row r="50" spans="1:27" x14ac:dyDescent="0.35">
      <c r="A50" s="8" t="s">
        <v>335</v>
      </c>
      <c r="B50" s="22" t="s">
        <v>336</v>
      </c>
      <c r="C50" s="8" t="s">
        <v>60</v>
      </c>
      <c r="D50" s="8" t="s">
        <v>51</v>
      </c>
      <c r="E50" s="6"/>
      <c r="F50" s="6">
        <f>_xlfn.IFNA(VLOOKUP(E50,'Scoring Matrix'!$B$3:$H$6,2,TRUE),0)</f>
        <v>0</v>
      </c>
      <c r="G50" s="6"/>
      <c r="H50" s="6">
        <f>_xlfn.IFNA(VLOOKUP(G50,'Scoring Matrix'!$B$3:$H$6,2,TRUE),0)</f>
        <v>0</v>
      </c>
      <c r="I50" s="4"/>
      <c r="J50" s="4">
        <f>_xlfn.IFNA(VLOOKUP(I50,'Scoring Matrix'!$B$3:$H$6,3,TRUE),0)</f>
        <v>0</v>
      </c>
      <c r="K50" s="4"/>
      <c r="L50" s="4">
        <f>_xlfn.IFNA(VLOOKUP(K50,'Scoring Matrix'!$B$3:$H$6,3,TRUE),0)</f>
        <v>0</v>
      </c>
      <c r="M50" s="6"/>
      <c r="N50" s="6">
        <f>_xlfn.IFNA(VLOOKUP(M50,'Scoring Matrix'!$B$3:$H$6,4,TRUE),0)</f>
        <v>0</v>
      </c>
      <c r="O50" s="6"/>
      <c r="P50" s="6">
        <f>_xlfn.IFNA(VLOOKUP(O50,'Scoring Matrix'!$B$3:$H$6,4,TRUE),0)</f>
        <v>0</v>
      </c>
      <c r="Q50" s="4"/>
      <c r="R50" s="4">
        <f>_xlfn.IFNA(VLOOKUP(Q50,'Scoring Matrix'!$B$3:$H$6,5,TRUE),0)</f>
        <v>0</v>
      </c>
      <c r="S50" s="6"/>
      <c r="T50" s="6">
        <f>_xlfn.IFNA(VLOOKUP(S50,'Scoring Matrix'!$B$3:$H$6,6,TRUE),0)</f>
        <v>0</v>
      </c>
      <c r="U50" s="6" t="s">
        <v>1</v>
      </c>
      <c r="V50" s="6">
        <f>_xlfn.IFNA(VLOOKUP(U50,'Scoring Matrix'!$B$3:$H$6,6,TRUE),0)</f>
        <v>3</v>
      </c>
      <c r="W50" s="4"/>
      <c r="X50" s="4">
        <f>_xlfn.IFNA(VLOOKUP(W50,'Scoring Matrix'!$B$3:$H$6,7,TRUE),0)</f>
        <v>0</v>
      </c>
      <c r="Y50" s="4"/>
      <c r="Z50" s="4">
        <f>_xlfn.IFNA(VLOOKUP(Y50,'Scoring Matrix'!$B$3:$H$6,7,TRUE),0)</f>
        <v>0</v>
      </c>
      <c r="AA50" s="8">
        <f t="shared" si="1"/>
        <v>3</v>
      </c>
    </row>
    <row r="51" spans="1:27" x14ac:dyDescent="0.35">
      <c r="A51" s="8" t="s">
        <v>155</v>
      </c>
      <c r="B51" s="22" t="s">
        <v>133</v>
      </c>
      <c r="C51" s="8" t="s">
        <v>59</v>
      </c>
      <c r="D51" s="8" t="s">
        <v>55</v>
      </c>
      <c r="E51" s="6"/>
      <c r="F51" s="6">
        <f>_xlfn.IFNA(VLOOKUP(E51,'Scoring Matrix'!$B$3:$H$6,2,TRUE),0)</f>
        <v>0</v>
      </c>
      <c r="G51" s="6"/>
      <c r="H51" s="6">
        <f>_xlfn.IFNA(VLOOKUP(G51,'Scoring Matrix'!$B$3:$H$6,2,TRUE),0)</f>
        <v>0</v>
      </c>
      <c r="I51" s="4" t="s">
        <v>0</v>
      </c>
      <c r="J51" s="4">
        <f>_xlfn.IFNA(VLOOKUP(I51,'Scoring Matrix'!$B$3:$H$6,3,TRUE),0)</f>
        <v>5</v>
      </c>
      <c r="K51" s="4" t="s">
        <v>1</v>
      </c>
      <c r="L51" s="4">
        <f>_xlfn.IFNA(VLOOKUP(K51,'Scoring Matrix'!$B$3:$H$6,3,TRUE),0)</f>
        <v>3</v>
      </c>
      <c r="M51" s="6"/>
      <c r="N51" s="6">
        <f>_xlfn.IFNA(VLOOKUP(M51,'Scoring Matrix'!$B$3:$H$6,4,TRUE),0)</f>
        <v>0</v>
      </c>
      <c r="O51" s="6"/>
      <c r="P51" s="6">
        <f>_xlfn.IFNA(VLOOKUP(O51,'Scoring Matrix'!$B$3:$H$6,4,TRUE),0)</f>
        <v>0</v>
      </c>
      <c r="Q51" s="4"/>
      <c r="R51" s="4">
        <f>_xlfn.IFNA(VLOOKUP(Q51,'Scoring Matrix'!$B$3:$H$6,5,TRUE),0)</f>
        <v>0</v>
      </c>
      <c r="S51" s="6"/>
      <c r="T51" s="6">
        <f>_xlfn.IFNA(VLOOKUP(S51,'Scoring Matrix'!$B$3:$H$6,6,TRUE),0)</f>
        <v>0</v>
      </c>
      <c r="U51" s="6"/>
      <c r="V51" s="6">
        <f>_xlfn.IFNA(VLOOKUP(U51,'Scoring Matrix'!$B$3:$H$6,6,TRUE),0)</f>
        <v>0</v>
      </c>
      <c r="W51" s="4"/>
      <c r="X51" s="4">
        <f>_xlfn.IFNA(VLOOKUP(W51,'Scoring Matrix'!$B$3:$H$6,7,TRUE),0)</f>
        <v>0</v>
      </c>
      <c r="Y51" s="4"/>
      <c r="Z51" s="4">
        <f>_xlfn.IFNA(VLOOKUP(Y51,'Scoring Matrix'!$B$3:$H$6,7,TRUE),0)</f>
        <v>0</v>
      </c>
      <c r="AA51" s="8">
        <f t="shared" si="1"/>
        <v>8</v>
      </c>
    </row>
    <row r="52" spans="1:27" x14ac:dyDescent="0.35">
      <c r="A52" s="8" t="s">
        <v>77</v>
      </c>
      <c r="B52" s="22" t="s">
        <v>64</v>
      </c>
      <c r="C52" s="8" t="s">
        <v>59</v>
      </c>
      <c r="D52" s="8" t="s">
        <v>53</v>
      </c>
      <c r="E52" s="6" t="s">
        <v>1</v>
      </c>
      <c r="F52" s="6">
        <f>_xlfn.IFNA(VLOOKUP(E52,'Scoring Matrix'!$B$3:$H$6,2,TRUE),0)</f>
        <v>8</v>
      </c>
      <c r="G52" s="6" t="s">
        <v>0</v>
      </c>
      <c r="H52" s="6">
        <f>_xlfn.IFNA(VLOOKUP(G52,'Scoring Matrix'!$B$3:$H$6,2,TRUE),0)</f>
        <v>10</v>
      </c>
      <c r="I52" s="4" t="s">
        <v>0</v>
      </c>
      <c r="J52" s="4">
        <f>_xlfn.IFNA(VLOOKUP(I52,'Scoring Matrix'!$B$3:$H$6,3,TRUE),0)</f>
        <v>5</v>
      </c>
      <c r="K52" s="4" t="s">
        <v>0</v>
      </c>
      <c r="L52" s="4">
        <f>_xlfn.IFNA(VLOOKUP(K52,'Scoring Matrix'!$B$3:$H$6,3,TRUE),0)</f>
        <v>5</v>
      </c>
      <c r="M52" s="6" t="s">
        <v>2</v>
      </c>
      <c r="N52" s="6">
        <f>_xlfn.IFNA(VLOOKUP(M52,'Scoring Matrix'!$B$3:$H$6,4,TRUE),0)</f>
        <v>6</v>
      </c>
      <c r="O52" s="6"/>
      <c r="P52" s="6">
        <f>_xlfn.IFNA(VLOOKUP(O52,'Scoring Matrix'!$B$3:$H$6,4,TRUE),0)</f>
        <v>0</v>
      </c>
      <c r="Q52" s="4"/>
      <c r="R52" s="4">
        <f>_xlfn.IFNA(VLOOKUP(Q52,'Scoring Matrix'!$B$3:$H$6,5,TRUE),0)</f>
        <v>0</v>
      </c>
      <c r="S52" s="6"/>
      <c r="T52" s="6">
        <f>_xlfn.IFNA(VLOOKUP(S52,'Scoring Matrix'!$B$3:$H$6,6,TRUE),0)</f>
        <v>0</v>
      </c>
      <c r="U52" s="6"/>
      <c r="V52" s="6">
        <f>_xlfn.IFNA(VLOOKUP(U52,'Scoring Matrix'!$B$3:$H$6,6,TRUE),0)</f>
        <v>0</v>
      </c>
      <c r="W52" s="4"/>
      <c r="X52" s="4">
        <f>_xlfn.IFNA(VLOOKUP(W52,'Scoring Matrix'!$B$3:$H$6,7,TRUE),0)</f>
        <v>0</v>
      </c>
      <c r="Y52" s="4"/>
      <c r="Z52" s="4">
        <f>_xlfn.IFNA(VLOOKUP(Y52,'Scoring Matrix'!$B$3:$H$6,7,TRUE),0)</f>
        <v>0</v>
      </c>
      <c r="AA52" s="8">
        <f t="shared" si="1"/>
        <v>34</v>
      </c>
    </row>
    <row r="53" spans="1:27" x14ac:dyDescent="0.35">
      <c r="A53" s="8" t="s">
        <v>77</v>
      </c>
      <c r="B53" s="22" t="s">
        <v>127</v>
      </c>
      <c r="C53" s="8" t="s">
        <v>60</v>
      </c>
      <c r="D53" s="8" t="s">
        <v>55</v>
      </c>
      <c r="E53" s="6" t="s">
        <v>0</v>
      </c>
      <c r="F53" s="6">
        <f>_xlfn.IFNA(VLOOKUP(E53,'Scoring Matrix'!$B$3:$H$6,2,TRUE),0)</f>
        <v>10</v>
      </c>
      <c r="G53" s="6"/>
      <c r="H53" s="6">
        <f>_xlfn.IFNA(VLOOKUP(G53,'Scoring Matrix'!$B$3:$H$6,2,TRUE),0)</f>
        <v>0</v>
      </c>
      <c r="I53" s="4" t="s">
        <v>1</v>
      </c>
      <c r="J53" s="4">
        <f>_xlfn.IFNA(VLOOKUP(I53,'Scoring Matrix'!$B$3:$H$6,3,TRUE),0)</f>
        <v>3</v>
      </c>
      <c r="K53" s="4" t="s">
        <v>0</v>
      </c>
      <c r="L53" s="4">
        <f>_xlfn.IFNA(VLOOKUP(K53,'Scoring Matrix'!$B$3:$H$6,3,TRUE),0)</f>
        <v>5</v>
      </c>
      <c r="M53" s="6" t="s">
        <v>2</v>
      </c>
      <c r="N53" s="6">
        <f>_xlfn.IFNA(VLOOKUP(M53,'Scoring Matrix'!$B$3:$H$6,4,TRUE),0)</f>
        <v>6</v>
      </c>
      <c r="O53" s="6"/>
      <c r="P53" s="6">
        <f>_xlfn.IFNA(VLOOKUP(O53,'Scoring Matrix'!$B$3:$H$6,4,TRUE),0)</f>
        <v>0</v>
      </c>
      <c r="Q53" s="4"/>
      <c r="R53" s="4">
        <f>_xlfn.IFNA(VLOOKUP(Q53,'Scoring Matrix'!$B$3:$H$6,5,TRUE),0)</f>
        <v>0</v>
      </c>
      <c r="S53" s="6"/>
      <c r="T53" s="6">
        <f>_xlfn.IFNA(VLOOKUP(S53,'Scoring Matrix'!$B$3:$H$6,6,TRUE),0)</f>
        <v>0</v>
      </c>
      <c r="U53" s="6"/>
      <c r="V53" s="6">
        <f>_xlfn.IFNA(VLOOKUP(U53,'Scoring Matrix'!$B$3:$H$6,6,TRUE),0)</f>
        <v>0</v>
      </c>
      <c r="W53" s="4"/>
      <c r="X53" s="4">
        <f>_xlfn.IFNA(VLOOKUP(W53,'Scoring Matrix'!$B$3:$H$6,7,TRUE),0)</f>
        <v>0</v>
      </c>
      <c r="Y53" s="4"/>
      <c r="Z53" s="4">
        <f>_xlfn.IFNA(VLOOKUP(Y53,'Scoring Matrix'!$B$3:$H$6,7,TRUE),0)</f>
        <v>0</v>
      </c>
      <c r="AA53" s="8">
        <f t="shared" si="1"/>
        <v>24</v>
      </c>
    </row>
    <row r="54" spans="1:27" x14ac:dyDescent="0.35">
      <c r="A54" s="8" t="s">
        <v>12</v>
      </c>
      <c r="B54" s="22" t="s">
        <v>73</v>
      </c>
      <c r="C54" s="8" t="s">
        <v>60</v>
      </c>
      <c r="D54" s="8" t="s">
        <v>56</v>
      </c>
      <c r="E54" s="6"/>
      <c r="F54" s="6">
        <f>_xlfn.IFNA(VLOOKUP(E54,'Scoring Matrix'!$B$3:$H$6,2,TRUE),0)</f>
        <v>0</v>
      </c>
      <c r="G54" s="6" t="s">
        <v>1</v>
      </c>
      <c r="H54" s="6">
        <f>_xlfn.IFNA(VLOOKUP(G54,'Scoring Matrix'!$B$3:$H$6,2,TRUE),0)</f>
        <v>8</v>
      </c>
      <c r="I54" s="4"/>
      <c r="J54" s="4">
        <f>_xlfn.IFNA(VLOOKUP(I54,'Scoring Matrix'!$B$3:$H$6,3,TRUE),0)</f>
        <v>0</v>
      </c>
      <c r="K54" s="4"/>
      <c r="L54" s="4">
        <f>_xlfn.IFNA(VLOOKUP(K54,'Scoring Matrix'!$B$3:$H$6,3,TRUE),0)</f>
        <v>0</v>
      </c>
      <c r="M54" s="6"/>
      <c r="N54" s="6">
        <f>_xlfn.IFNA(VLOOKUP(M54,'Scoring Matrix'!$B$3:$H$6,4,TRUE),0)</f>
        <v>0</v>
      </c>
      <c r="O54" s="6"/>
      <c r="P54" s="6">
        <f>_xlfn.IFNA(VLOOKUP(O54,'Scoring Matrix'!$B$3:$H$6,4,TRUE),0)</f>
        <v>0</v>
      </c>
      <c r="Q54" s="4"/>
      <c r="R54" s="4">
        <f>_xlfn.IFNA(VLOOKUP(Q54,'Scoring Matrix'!$B$3:$H$6,5,TRUE),0)</f>
        <v>0</v>
      </c>
      <c r="S54" s="6" t="s">
        <v>2</v>
      </c>
      <c r="T54" s="6">
        <f>_xlfn.IFNA(VLOOKUP(S54,'Scoring Matrix'!$B$3:$H$6,6,TRUE),0)</f>
        <v>2</v>
      </c>
      <c r="U54" s="6" t="s">
        <v>1</v>
      </c>
      <c r="V54" s="6">
        <f>_xlfn.IFNA(VLOOKUP(U54,'Scoring Matrix'!$B$3:$H$6,6,TRUE),0)</f>
        <v>3</v>
      </c>
      <c r="W54" s="4"/>
      <c r="X54" s="4">
        <f>_xlfn.IFNA(VLOOKUP(W54,'Scoring Matrix'!$B$3:$H$6,7,TRUE),0)</f>
        <v>0</v>
      </c>
      <c r="Y54" s="4"/>
      <c r="Z54" s="4">
        <f>_xlfn.IFNA(VLOOKUP(Y54,'Scoring Matrix'!$B$3:$H$6,7,TRUE),0)</f>
        <v>0</v>
      </c>
      <c r="AA54" s="8">
        <f t="shared" si="1"/>
        <v>13</v>
      </c>
    </row>
    <row r="55" spans="1:27" x14ac:dyDescent="0.35">
      <c r="A55" s="8" t="s">
        <v>12</v>
      </c>
      <c r="B55" s="22" t="s">
        <v>334</v>
      </c>
      <c r="C55" s="8" t="s">
        <v>60</v>
      </c>
      <c r="D55" s="8" t="s">
        <v>51</v>
      </c>
      <c r="E55" s="6"/>
      <c r="F55" s="6">
        <f>_xlfn.IFNA(VLOOKUP(E55,'Scoring Matrix'!$B$3:$H$6,2,TRUE),0)</f>
        <v>0</v>
      </c>
      <c r="G55" s="6"/>
      <c r="H55" s="6">
        <f>_xlfn.IFNA(VLOOKUP(G55,'Scoring Matrix'!$B$3:$H$6,2,TRUE),0)</f>
        <v>0</v>
      </c>
      <c r="I55" s="4"/>
      <c r="J55" s="4">
        <f>_xlfn.IFNA(VLOOKUP(I55,'Scoring Matrix'!$B$3:$H$6,3,TRUE),0)</f>
        <v>0</v>
      </c>
      <c r="K55" s="4"/>
      <c r="L55" s="4">
        <f>_xlfn.IFNA(VLOOKUP(K55,'Scoring Matrix'!$B$3:$H$6,3,TRUE),0)</f>
        <v>0</v>
      </c>
      <c r="M55" s="6"/>
      <c r="N55" s="6">
        <f>_xlfn.IFNA(VLOOKUP(M55,'Scoring Matrix'!$B$3:$H$6,4,TRUE),0)</f>
        <v>0</v>
      </c>
      <c r="O55" s="6"/>
      <c r="P55" s="6">
        <f>_xlfn.IFNA(VLOOKUP(O55,'Scoring Matrix'!$B$3:$H$6,4,TRUE),0)</f>
        <v>0</v>
      </c>
      <c r="Q55" s="4"/>
      <c r="R55" s="4">
        <f>_xlfn.IFNA(VLOOKUP(Q55,'Scoring Matrix'!$B$3:$H$6,5,TRUE),0)</f>
        <v>0</v>
      </c>
      <c r="S55" s="6"/>
      <c r="T55" s="6">
        <f>_xlfn.IFNA(VLOOKUP(S55,'Scoring Matrix'!$B$3:$H$6,6,TRUE),0)</f>
        <v>0</v>
      </c>
      <c r="U55" s="6" t="s">
        <v>2</v>
      </c>
      <c r="V55" s="6">
        <f>_xlfn.IFNA(VLOOKUP(U55,'Scoring Matrix'!$B$3:$H$6,6,TRUE),0)</f>
        <v>2</v>
      </c>
      <c r="W55" s="4"/>
      <c r="X55" s="4">
        <f>_xlfn.IFNA(VLOOKUP(W55,'Scoring Matrix'!$B$3:$H$6,7,TRUE),0)</f>
        <v>0</v>
      </c>
      <c r="Y55" s="4"/>
      <c r="Z55" s="4">
        <f>_xlfn.IFNA(VLOOKUP(Y55,'Scoring Matrix'!$B$3:$H$6,7,TRUE),0)</f>
        <v>0</v>
      </c>
      <c r="AA55" s="8">
        <f t="shared" si="1"/>
        <v>2</v>
      </c>
    </row>
    <row r="56" spans="1:27" x14ac:dyDescent="0.35">
      <c r="A56" s="8" t="s">
        <v>145</v>
      </c>
      <c r="B56" s="22" t="s">
        <v>119</v>
      </c>
      <c r="C56" s="8" t="s">
        <v>59</v>
      </c>
      <c r="D56" s="8" t="s">
        <v>51</v>
      </c>
      <c r="E56" s="6"/>
      <c r="F56" s="6">
        <f>_xlfn.IFNA(VLOOKUP(E56,'Scoring Matrix'!$B$3:$H$6,2,TRUE),0)</f>
        <v>0</v>
      </c>
      <c r="G56" s="6"/>
      <c r="H56" s="6">
        <f>_xlfn.IFNA(VLOOKUP(G56,'Scoring Matrix'!$B$3:$H$6,2,TRUE),0)</f>
        <v>0</v>
      </c>
      <c r="I56" s="4" t="s">
        <v>1</v>
      </c>
      <c r="J56" s="4">
        <f>_xlfn.IFNA(VLOOKUP(I56,'Scoring Matrix'!$B$3:$H$6,3,TRUE),0)</f>
        <v>3</v>
      </c>
      <c r="K56" s="4" t="s">
        <v>0</v>
      </c>
      <c r="L56" s="4">
        <f>_xlfn.IFNA(VLOOKUP(K56,'Scoring Matrix'!$B$3:$H$6,3,TRUE),0)</f>
        <v>5</v>
      </c>
      <c r="M56" s="6"/>
      <c r="N56" s="6">
        <f>_xlfn.IFNA(VLOOKUP(M56,'Scoring Matrix'!$B$3:$H$6,4,TRUE),0)</f>
        <v>0</v>
      </c>
      <c r="O56" s="6"/>
      <c r="P56" s="6">
        <f>_xlfn.IFNA(VLOOKUP(O56,'Scoring Matrix'!$B$3:$H$6,4,TRUE),0)</f>
        <v>0</v>
      </c>
      <c r="Q56" s="4"/>
      <c r="R56" s="4">
        <f>_xlfn.IFNA(VLOOKUP(Q56,'Scoring Matrix'!$B$3:$H$6,5,TRUE),0)</f>
        <v>0</v>
      </c>
      <c r="S56" s="6"/>
      <c r="T56" s="6">
        <f>_xlfn.IFNA(VLOOKUP(S56,'Scoring Matrix'!$B$3:$H$6,6,TRUE),0)</f>
        <v>0</v>
      </c>
      <c r="U56" s="6"/>
      <c r="V56" s="6">
        <f>_xlfn.IFNA(VLOOKUP(U56,'Scoring Matrix'!$B$3:$H$6,6,TRUE),0)</f>
        <v>0</v>
      </c>
      <c r="W56" s="4"/>
      <c r="X56" s="4">
        <f>_xlfn.IFNA(VLOOKUP(W56,'Scoring Matrix'!$B$3:$H$6,7,TRUE),0)</f>
        <v>0</v>
      </c>
      <c r="Y56" s="4"/>
      <c r="Z56" s="4">
        <f>_xlfn.IFNA(VLOOKUP(Y56,'Scoring Matrix'!$B$3:$H$6,7,TRUE),0)</f>
        <v>0</v>
      </c>
      <c r="AA56" s="8">
        <f t="shared" si="1"/>
        <v>8</v>
      </c>
    </row>
    <row r="57" spans="1:27" x14ac:dyDescent="0.35">
      <c r="A57" s="8" t="s">
        <v>339</v>
      </c>
      <c r="B57" s="8" t="s">
        <v>337</v>
      </c>
      <c r="C57" s="8" t="s">
        <v>60</v>
      </c>
      <c r="D57" s="8" t="s">
        <v>51</v>
      </c>
      <c r="E57" s="6"/>
      <c r="F57" s="6">
        <f>_xlfn.IFNA(VLOOKUP(E57,'Scoring Matrix'!$B$3:$H$6,2,TRUE),0)</f>
        <v>0</v>
      </c>
      <c r="G57" s="6"/>
      <c r="H57" s="6">
        <f>_xlfn.IFNA(VLOOKUP(G57,'Scoring Matrix'!$B$3:$H$6,2,TRUE),0)</f>
        <v>0</v>
      </c>
      <c r="I57" s="4"/>
      <c r="J57" s="4">
        <f>_xlfn.IFNA(VLOOKUP(I57,'Scoring Matrix'!$B$3:$H$6,3,TRUE),0)</f>
        <v>0</v>
      </c>
      <c r="K57" s="4"/>
      <c r="L57" s="4">
        <f>_xlfn.IFNA(VLOOKUP(K57,'Scoring Matrix'!$B$3:$H$6,3,TRUE),0)</f>
        <v>0</v>
      </c>
      <c r="M57" s="6"/>
      <c r="N57" s="6">
        <f>_xlfn.IFNA(VLOOKUP(M57,'Scoring Matrix'!$B$3:$H$6,4,TRUE),0)</f>
        <v>0</v>
      </c>
      <c r="O57" s="6"/>
      <c r="P57" s="6">
        <f>_xlfn.IFNA(VLOOKUP(O57,'Scoring Matrix'!$B$3:$H$6,4,TRUE),0)</f>
        <v>0</v>
      </c>
      <c r="Q57" s="4"/>
      <c r="R57" s="4">
        <f>_xlfn.IFNA(VLOOKUP(Q57,'Scoring Matrix'!$B$3:$H$6,5,TRUE),0)</f>
        <v>0</v>
      </c>
      <c r="S57" s="6" t="s">
        <v>1</v>
      </c>
      <c r="T57" s="6">
        <f>_xlfn.IFNA(VLOOKUP(S57,'Scoring Matrix'!$B$3:$H$6,6,TRUE),0)</f>
        <v>3</v>
      </c>
      <c r="U57" s="6" t="s">
        <v>1</v>
      </c>
      <c r="V57" s="6">
        <f>_xlfn.IFNA(VLOOKUP(U57,'Scoring Matrix'!$B$3:$H$6,6,TRUE),0)</f>
        <v>3</v>
      </c>
      <c r="W57" s="4"/>
      <c r="X57" s="4">
        <f>_xlfn.IFNA(VLOOKUP(W57,'Scoring Matrix'!$B$3:$H$6,7,TRUE),0)</f>
        <v>0</v>
      </c>
      <c r="Y57" s="4"/>
      <c r="Z57" s="4">
        <f>_xlfn.IFNA(VLOOKUP(Y57,'Scoring Matrix'!$B$3:$H$6,7,TRUE),0)</f>
        <v>0</v>
      </c>
      <c r="AA57" s="8">
        <f t="shared" si="1"/>
        <v>6</v>
      </c>
    </row>
    <row r="58" spans="1:27" x14ac:dyDescent="0.35">
      <c r="A58" s="8" t="s">
        <v>85</v>
      </c>
      <c r="B58" s="22" t="s">
        <v>67</v>
      </c>
      <c r="C58" s="8" t="s">
        <v>60</v>
      </c>
      <c r="D58" s="8" t="s">
        <v>57</v>
      </c>
      <c r="E58" s="6" t="s">
        <v>0</v>
      </c>
      <c r="F58" s="6">
        <f>_xlfn.IFNA(VLOOKUP(E58,'Scoring Matrix'!$B$3:$H$6,2,TRUE),0)</f>
        <v>10</v>
      </c>
      <c r="G58" s="6" t="s">
        <v>0</v>
      </c>
      <c r="H58" s="6">
        <f>_xlfn.IFNA(VLOOKUP(G58,'Scoring Matrix'!$B$3:$H$6,2,TRUE),0)</f>
        <v>10</v>
      </c>
      <c r="I58" s="4" t="s">
        <v>0</v>
      </c>
      <c r="J58" s="4">
        <f>_xlfn.IFNA(VLOOKUP(I58,'Scoring Matrix'!$B$3:$H$6,3,TRUE),0)</f>
        <v>5</v>
      </c>
      <c r="K58" s="4"/>
      <c r="L58" s="4">
        <f>_xlfn.IFNA(VLOOKUP(K58,'Scoring Matrix'!$B$3:$H$6,3,TRUE),0)</f>
        <v>0</v>
      </c>
      <c r="M58" s="6" t="s">
        <v>2</v>
      </c>
      <c r="N58" s="6">
        <f>_xlfn.IFNA(VLOOKUP(M58,'Scoring Matrix'!$B$3:$H$6,4,TRUE),0)</f>
        <v>6</v>
      </c>
      <c r="O58" s="6" t="s">
        <v>1</v>
      </c>
      <c r="P58" s="6">
        <f>_xlfn.IFNA(VLOOKUP(O58,'Scoring Matrix'!$B$3:$H$6,4,TRUE),0)</f>
        <v>8</v>
      </c>
      <c r="Q58" s="4"/>
      <c r="R58" s="4">
        <f>_xlfn.IFNA(VLOOKUP(Q58,'Scoring Matrix'!$B$3:$H$6,5,TRUE),0)</f>
        <v>0</v>
      </c>
      <c r="S58" s="6" t="s">
        <v>0</v>
      </c>
      <c r="T58" s="6">
        <f>_xlfn.IFNA(VLOOKUP(S58,'Scoring Matrix'!$B$3:$H$6,6,TRUE),0)</f>
        <v>5</v>
      </c>
      <c r="U58" s="6" t="s">
        <v>0</v>
      </c>
      <c r="V58" s="6">
        <f>_xlfn.IFNA(VLOOKUP(U58,'Scoring Matrix'!$B$3:$H$6,6,TRUE),0)</f>
        <v>5</v>
      </c>
      <c r="W58" s="4"/>
      <c r="X58" s="4">
        <f>_xlfn.IFNA(VLOOKUP(W58,'Scoring Matrix'!$B$3:$H$6,7,TRUE),0)</f>
        <v>0</v>
      </c>
      <c r="Y58" s="4"/>
      <c r="Z58" s="4">
        <f>_xlfn.IFNA(VLOOKUP(Y58,'Scoring Matrix'!$B$3:$H$6,7,TRUE),0)</f>
        <v>0</v>
      </c>
      <c r="AA58" s="8">
        <f t="shared" si="1"/>
        <v>49</v>
      </c>
    </row>
    <row r="59" spans="1:27" x14ac:dyDescent="0.35">
      <c r="A59" s="8" t="s">
        <v>85</v>
      </c>
      <c r="B59" s="22" t="s">
        <v>65</v>
      </c>
      <c r="C59" s="8" t="s">
        <v>60</v>
      </c>
      <c r="D59" s="8" t="s">
        <v>51</v>
      </c>
      <c r="E59" s="6"/>
      <c r="F59" s="6">
        <f>_xlfn.IFNA(VLOOKUP(E59,'Scoring Matrix'!$B$3:$H$6,2,TRUE),0)</f>
        <v>0</v>
      </c>
      <c r="G59" s="6"/>
      <c r="H59" s="6">
        <f>_xlfn.IFNA(VLOOKUP(G59,'Scoring Matrix'!$B$3:$H$6,2,TRUE),0)</f>
        <v>0</v>
      </c>
      <c r="I59" s="4"/>
      <c r="J59" s="4">
        <f>_xlfn.IFNA(VLOOKUP(I59,'Scoring Matrix'!$B$3:$H$6,3,TRUE),0)</f>
        <v>0</v>
      </c>
      <c r="K59" s="4"/>
      <c r="L59" s="4">
        <f>_xlfn.IFNA(VLOOKUP(K59,'Scoring Matrix'!$B$3:$H$6,3,TRUE),0)</f>
        <v>0</v>
      </c>
      <c r="M59" s="6"/>
      <c r="N59" s="6">
        <f>_xlfn.IFNA(VLOOKUP(M59,'Scoring Matrix'!$B$3:$H$6,4,TRUE),0)</f>
        <v>0</v>
      </c>
      <c r="O59" s="6"/>
      <c r="P59" s="6">
        <f>_xlfn.IFNA(VLOOKUP(O59,'Scoring Matrix'!$B$3:$H$6,4,TRUE),0)</f>
        <v>0</v>
      </c>
      <c r="Q59" s="4"/>
      <c r="R59" s="4">
        <f>_xlfn.IFNA(VLOOKUP(Q59,'Scoring Matrix'!$B$3:$H$6,5,TRUE),0)</f>
        <v>0</v>
      </c>
      <c r="S59" s="6" t="s">
        <v>0</v>
      </c>
      <c r="T59" s="6">
        <f>_xlfn.IFNA(VLOOKUP(S59,'Scoring Matrix'!$B$3:$H$6,6,TRUE),0)</f>
        <v>5</v>
      </c>
      <c r="U59" s="6" t="s">
        <v>0</v>
      </c>
      <c r="V59" s="6">
        <f>_xlfn.IFNA(VLOOKUP(U59,'Scoring Matrix'!$B$3:$H$6,6,TRUE),0)</f>
        <v>5</v>
      </c>
      <c r="W59" s="4"/>
      <c r="X59" s="4">
        <f>_xlfn.IFNA(VLOOKUP(W59,'Scoring Matrix'!$B$3:$H$6,7,TRUE),0)</f>
        <v>0</v>
      </c>
      <c r="Y59" s="4"/>
      <c r="Z59" s="4">
        <f>_xlfn.IFNA(VLOOKUP(Y59,'Scoring Matrix'!$B$3:$H$6,7,TRUE),0)</f>
        <v>0</v>
      </c>
      <c r="AA59" s="8">
        <f t="shared" si="1"/>
        <v>10</v>
      </c>
    </row>
    <row r="60" spans="1:27" x14ac:dyDescent="0.35">
      <c r="A60" s="8" t="s">
        <v>85</v>
      </c>
      <c r="B60" s="22" t="s">
        <v>220</v>
      </c>
      <c r="C60" s="8" t="s">
        <v>60</v>
      </c>
      <c r="D60" s="8" t="s">
        <v>51</v>
      </c>
      <c r="E60" s="6"/>
      <c r="F60" s="6">
        <f>_xlfn.IFNA(VLOOKUP(E60,'Scoring Matrix'!$B$3:$H$6,2,TRUE),0)</f>
        <v>0</v>
      </c>
      <c r="G60" s="6"/>
      <c r="H60" s="6">
        <f>_xlfn.IFNA(VLOOKUP(G60,'Scoring Matrix'!$B$3:$H$6,2,TRUE),0)</f>
        <v>0</v>
      </c>
      <c r="I60" s="4"/>
      <c r="J60" s="4">
        <f>_xlfn.IFNA(VLOOKUP(I60,'Scoring Matrix'!$B$3:$H$6,3,TRUE),0)</f>
        <v>0</v>
      </c>
      <c r="K60" s="4"/>
      <c r="L60" s="4">
        <f>_xlfn.IFNA(VLOOKUP(K60,'Scoring Matrix'!$B$3:$H$6,3,TRUE),0)</f>
        <v>0</v>
      </c>
      <c r="M60" s="6"/>
      <c r="N60" s="6">
        <f>_xlfn.IFNA(VLOOKUP(M60,'Scoring Matrix'!$B$3:$H$6,4,TRUE),0)</f>
        <v>0</v>
      </c>
      <c r="O60" s="6"/>
      <c r="P60" s="6">
        <f>_xlfn.IFNA(VLOOKUP(O60,'Scoring Matrix'!$B$3:$H$6,4,TRUE),0)</f>
        <v>0</v>
      </c>
      <c r="Q60" s="4"/>
      <c r="R60" s="4">
        <f>_xlfn.IFNA(VLOOKUP(Q60,'Scoring Matrix'!$B$3:$H$6,5,TRUE),0)</f>
        <v>0</v>
      </c>
      <c r="S60" s="6" t="s">
        <v>1</v>
      </c>
      <c r="T60" s="6">
        <f>_xlfn.IFNA(VLOOKUP(S60,'Scoring Matrix'!$B$3:$H$6,6,TRUE),0)</f>
        <v>3</v>
      </c>
      <c r="U60" s="6" t="s">
        <v>2</v>
      </c>
      <c r="V60" s="6">
        <f>_xlfn.IFNA(VLOOKUP(U60,'Scoring Matrix'!$B$3:$H$6,6,TRUE),0)</f>
        <v>2</v>
      </c>
      <c r="W60" s="4"/>
      <c r="X60" s="4">
        <f>_xlfn.IFNA(VLOOKUP(W60,'Scoring Matrix'!$B$3:$H$6,7,TRUE),0)</f>
        <v>0</v>
      </c>
      <c r="Y60" s="4"/>
      <c r="Z60" s="4">
        <f>_xlfn.IFNA(VLOOKUP(Y60,'Scoring Matrix'!$B$3:$H$6,7,TRUE),0)</f>
        <v>0</v>
      </c>
      <c r="AA60" s="8">
        <f t="shared" si="1"/>
        <v>5</v>
      </c>
    </row>
    <row r="61" spans="1:27" x14ac:dyDescent="0.35">
      <c r="A61" s="8" t="s">
        <v>276</v>
      </c>
      <c r="B61" s="8" t="s">
        <v>277</v>
      </c>
      <c r="C61" s="8" t="s">
        <v>60</v>
      </c>
      <c r="D61" s="8" t="s">
        <v>57</v>
      </c>
      <c r="E61" s="6"/>
      <c r="F61" s="6">
        <f>_xlfn.IFNA(VLOOKUP(E61,'Scoring Matrix'!$B$3:$H$6,2,TRUE),0)</f>
        <v>0</v>
      </c>
      <c r="G61" s="6"/>
      <c r="H61" s="6">
        <f>_xlfn.IFNA(VLOOKUP(G61,'Scoring Matrix'!$B$3:$H$6,2,TRUE),0)</f>
        <v>0</v>
      </c>
      <c r="I61" s="4"/>
      <c r="J61" s="4">
        <f>_xlfn.IFNA(VLOOKUP(I61,'Scoring Matrix'!$B$3:$H$6,3,TRUE),0)</f>
        <v>0</v>
      </c>
      <c r="K61" s="4"/>
      <c r="L61" s="4">
        <f>_xlfn.IFNA(VLOOKUP(K61,'Scoring Matrix'!$B$3:$H$6,3,TRUE),0)</f>
        <v>0</v>
      </c>
      <c r="M61" s="6"/>
      <c r="N61" s="6">
        <f>_xlfn.IFNA(VLOOKUP(M61,'Scoring Matrix'!$B$3:$H$6,4,TRUE),0)</f>
        <v>0</v>
      </c>
      <c r="O61" s="6" t="s">
        <v>2</v>
      </c>
      <c r="P61" s="6">
        <f>_xlfn.IFNA(VLOOKUP(O61,'Scoring Matrix'!$B$3:$H$6,4,TRUE),0)</f>
        <v>6</v>
      </c>
      <c r="Q61" s="4"/>
      <c r="R61" s="4">
        <f>_xlfn.IFNA(VLOOKUP(Q61,'Scoring Matrix'!$B$3:$H$6,5,TRUE),0)</f>
        <v>0</v>
      </c>
      <c r="S61" s="6"/>
      <c r="T61" s="6">
        <f>_xlfn.IFNA(VLOOKUP(S61,'Scoring Matrix'!$B$3:$H$6,6,TRUE),0)</f>
        <v>0</v>
      </c>
      <c r="U61" s="6"/>
      <c r="V61" s="6">
        <f>_xlfn.IFNA(VLOOKUP(U61,'Scoring Matrix'!$B$3:$H$6,6,TRUE),0)</f>
        <v>0</v>
      </c>
      <c r="W61" s="4"/>
      <c r="X61" s="4">
        <f>_xlfn.IFNA(VLOOKUP(W61,'Scoring Matrix'!$B$3:$H$6,7,TRUE),0)</f>
        <v>0</v>
      </c>
      <c r="Y61" s="4"/>
      <c r="Z61" s="4">
        <f>_xlfn.IFNA(VLOOKUP(Y61,'Scoring Matrix'!$B$3:$H$6,7,TRUE),0)</f>
        <v>0</v>
      </c>
      <c r="AA61" s="8">
        <f t="shared" si="1"/>
        <v>6</v>
      </c>
    </row>
    <row r="62" spans="1:27" x14ac:dyDescent="0.35">
      <c r="A62" s="8" t="s">
        <v>156</v>
      </c>
      <c r="B62" s="22" t="s">
        <v>134</v>
      </c>
      <c r="C62" s="8" t="s">
        <v>59</v>
      </c>
      <c r="D62" s="8" t="s">
        <v>55</v>
      </c>
      <c r="E62" s="6"/>
      <c r="F62" s="6">
        <f>_xlfn.IFNA(VLOOKUP(E62,'Scoring Matrix'!$B$3:$H$6,2,TRUE),0)</f>
        <v>0</v>
      </c>
      <c r="G62" s="6"/>
      <c r="H62" s="6">
        <f>_xlfn.IFNA(VLOOKUP(G62,'Scoring Matrix'!$B$3:$H$6,2,TRUE),0)</f>
        <v>0</v>
      </c>
      <c r="I62" s="4" t="s">
        <v>2</v>
      </c>
      <c r="J62" s="4">
        <f>_xlfn.IFNA(VLOOKUP(I62,'Scoring Matrix'!$B$3:$H$6,3,TRUE),0)</f>
        <v>2</v>
      </c>
      <c r="K62" s="4" t="s">
        <v>2</v>
      </c>
      <c r="L62" s="4">
        <f>_xlfn.IFNA(VLOOKUP(K62,'Scoring Matrix'!$B$3:$H$6,3,TRUE),0)</f>
        <v>2</v>
      </c>
      <c r="M62" s="6"/>
      <c r="N62" s="6">
        <f>_xlfn.IFNA(VLOOKUP(M62,'Scoring Matrix'!$B$3:$H$6,4,TRUE),0)</f>
        <v>0</v>
      </c>
      <c r="O62" s="6"/>
      <c r="P62" s="6">
        <f>_xlfn.IFNA(VLOOKUP(O62,'Scoring Matrix'!$B$3:$H$6,4,TRUE),0)</f>
        <v>0</v>
      </c>
      <c r="Q62" s="4"/>
      <c r="R62" s="4">
        <f>_xlfn.IFNA(VLOOKUP(Q62,'Scoring Matrix'!$B$3:$H$6,5,TRUE),0)</f>
        <v>0</v>
      </c>
      <c r="S62" s="6"/>
      <c r="T62" s="6">
        <f>_xlfn.IFNA(VLOOKUP(S62,'Scoring Matrix'!$B$3:$H$6,6,TRUE),0)</f>
        <v>0</v>
      </c>
      <c r="U62" s="6"/>
      <c r="V62" s="6">
        <f>_xlfn.IFNA(VLOOKUP(U62,'Scoring Matrix'!$B$3:$H$6,6,TRUE),0)</f>
        <v>0</v>
      </c>
      <c r="W62" s="4"/>
      <c r="X62" s="4">
        <f>_xlfn.IFNA(VLOOKUP(W62,'Scoring Matrix'!$B$3:$H$6,7,TRUE),0)</f>
        <v>0</v>
      </c>
      <c r="Y62" s="4"/>
      <c r="Z62" s="4">
        <f>_xlfn.IFNA(VLOOKUP(Y62,'Scoring Matrix'!$B$3:$H$6,7,TRUE),0)</f>
        <v>0</v>
      </c>
      <c r="AA62" s="8">
        <f t="shared" si="1"/>
        <v>4</v>
      </c>
    </row>
    <row r="63" spans="1:27" x14ac:dyDescent="0.35">
      <c r="A63" s="8" t="s">
        <v>87</v>
      </c>
      <c r="B63" s="22" t="s">
        <v>63</v>
      </c>
      <c r="C63" s="8" t="s">
        <v>59</v>
      </c>
      <c r="D63" s="8" t="s">
        <v>52</v>
      </c>
      <c r="E63" s="6" t="s">
        <v>0</v>
      </c>
      <c r="F63" s="6">
        <f>_xlfn.IFNA(VLOOKUP(E63,'Scoring Matrix'!$B$3:$H$6,2,TRUE),0)</f>
        <v>10</v>
      </c>
      <c r="G63" s="6" t="s">
        <v>0</v>
      </c>
      <c r="H63" s="6">
        <f>_xlfn.IFNA(VLOOKUP(G63,'Scoring Matrix'!$B$3:$H$6,2,TRUE),0)</f>
        <v>10</v>
      </c>
      <c r="I63" s="4" t="s">
        <v>0</v>
      </c>
      <c r="J63" s="4">
        <f>_xlfn.IFNA(VLOOKUP(I63,'Scoring Matrix'!$B$3:$H$6,3,TRUE),0)</f>
        <v>5</v>
      </c>
      <c r="K63" s="4" t="s">
        <v>0</v>
      </c>
      <c r="L63" s="4">
        <f>_xlfn.IFNA(VLOOKUP(K63,'Scoring Matrix'!$B$3:$H$6,3,TRUE),0)</f>
        <v>5</v>
      </c>
      <c r="M63" s="6"/>
      <c r="N63" s="6">
        <f>_xlfn.IFNA(VLOOKUP(M63,'Scoring Matrix'!$B$3:$H$6,4,TRUE),0)</f>
        <v>0</v>
      </c>
      <c r="O63" s="6" t="s">
        <v>0</v>
      </c>
      <c r="P63" s="6">
        <f>_xlfn.IFNA(VLOOKUP(O63,'Scoring Matrix'!$B$3:$H$6,4,TRUE),0)</f>
        <v>10</v>
      </c>
      <c r="Q63" s="4"/>
      <c r="R63" s="4">
        <f>_xlfn.IFNA(VLOOKUP(Q63,'Scoring Matrix'!$B$3:$H$6,5,TRUE),0)</f>
        <v>0</v>
      </c>
      <c r="S63" s="6" t="s">
        <v>1</v>
      </c>
      <c r="T63" s="6">
        <f>_xlfn.IFNA(VLOOKUP(S63,'Scoring Matrix'!$B$3:$H$6,6,TRUE),0)</f>
        <v>3</v>
      </c>
      <c r="U63" s="6" t="s">
        <v>0</v>
      </c>
      <c r="V63" s="6">
        <f>_xlfn.IFNA(VLOOKUP(U63,'Scoring Matrix'!$B$3:$H$6,6,TRUE),0)</f>
        <v>5</v>
      </c>
      <c r="W63" s="4"/>
      <c r="X63" s="4">
        <f>_xlfn.IFNA(VLOOKUP(W63,'Scoring Matrix'!$B$3:$H$6,7,TRUE),0)</f>
        <v>0</v>
      </c>
      <c r="Y63" s="4"/>
      <c r="Z63" s="4">
        <f>_xlfn.IFNA(VLOOKUP(Y63,'Scoring Matrix'!$B$3:$H$6,7,TRUE),0)</f>
        <v>0</v>
      </c>
      <c r="AA63" s="8">
        <f t="shared" si="1"/>
        <v>48</v>
      </c>
    </row>
    <row r="64" spans="1:27" x14ac:dyDescent="0.35">
      <c r="A64" s="8" t="s">
        <v>87</v>
      </c>
      <c r="B64" s="22" t="s">
        <v>140</v>
      </c>
      <c r="C64" s="8" t="s">
        <v>60</v>
      </c>
      <c r="D64" s="8" t="s">
        <v>52</v>
      </c>
      <c r="E64" s="6"/>
      <c r="F64" s="6">
        <f>_xlfn.IFNA(VLOOKUP(E64,'Scoring Matrix'!$B$3:$H$6,2,TRUE),0)</f>
        <v>0</v>
      </c>
      <c r="G64" s="6"/>
      <c r="H64" s="6">
        <f>_xlfn.IFNA(VLOOKUP(G64,'Scoring Matrix'!$B$3:$H$6,2,TRUE),0)</f>
        <v>0</v>
      </c>
      <c r="I64" s="4" t="s">
        <v>0</v>
      </c>
      <c r="J64" s="4">
        <f>_xlfn.IFNA(VLOOKUP(I64,'Scoring Matrix'!$B$3:$H$6,3,TRUE),0)</f>
        <v>5</v>
      </c>
      <c r="K64" s="4" t="s">
        <v>0</v>
      </c>
      <c r="L64" s="4">
        <f>_xlfn.IFNA(VLOOKUP(K64,'Scoring Matrix'!$B$3:$H$6,3,TRUE),0)</f>
        <v>5</v>
      </c>
      <c r="M64" s="6"/>
      <c r="N64" s="6">
        <f>_xlfn.IFNA(VLOOKUP(M64,'Scoring Matrix'!$B$3:$H$6,4,TRUE),0)</f>
        <v>0</v>
      </c>
      <c r="O64" s="6" t="s">
        <v>0</v>
      </c>
      <c r="P64" s="6">
        <f>_xlfn.IFNA(VLOOKUP(O64,'Scoring Matrix'!$B$3:$H$6,4,TRUE),0)</f>
        <v>10</v>
      </c>
      <c r="Q64" s="4"/>
      <c r="R64" s="4">
        <f>_xlfn.IFNA(VLOOKUP(Q64,'Scoring Matrix'!$B$3:$H$6,5,TRUE),0)</f>
        <v>0</v>
      </c>
      <c r="S64" s="6" t="s">
        <v>0</v>
      </c>
      <c r="T64" s="6">
        <f>_xlfn.IFNA(VLOOKUP(S64,'Scoring Matrix'!$B$3:$H$6,6,TRUE),0)</f>
        <v>5</v>
      </c>
      <c r="U64" s="6" t="s">
        <v>0</v>
      </c>
      <c r="V64" s="6">
        <f>_xlfn.IFNA(VLOOKUP(U64,'Scoring Matrix'!$B$3:$H$6,6,TRUE),0)</f>
        <v>5</v>
      </c>
      <c r="W64" s="4"/>
      <c r="X64" s="4">
        <f>_xlfn.IFNA(VLOOKUP(W64,'Scoring Matrix'!$B$3:$H$6,7,TRUE),0)</f>
        <v>0</v>
      </c>
      <c r="Y64" s="4"/>
      <c r="Z64" s="4">
        <f>_xlfn.IFNA(VLOOKUP(Y64,'Scoring Matrix'!$B$3:$H$6,7,TRUE),0)</f>
        <v>0</v>
      </c>
      <c r="AA64" s="8">
        <f t="shared" si="1"/>
        <v>30</v>
      </c>
    </row>
    <row r="65" spans="1:27" x14ac:dyDescent="0.35">
      <c r="A65" s="8" t="s">
        <v>87</v>
      </c>
      <c r="B65" s="8" t="s">
        <v>275</v>
      </c>
      <c r="C65" s="8" t="s">
        <v>60</v>
      </c>
      <c r="D65" s="8" t="s">
        <v>57</v>
      </c>
      <c r="E65" s="6"/>
      <c r="F65" s="6">
        <f>_xlfn.IFNA(VLOOKUP(E65,'Scoring Matrix'!$B$3:$H$6,2,TRUE),0)</f>
        <v>0</v>
      </c>
      <c r="G65" s="6"/>
      <c r="H65" s="6">
        <f>_xlfn.IFNA(VLOOKUP(G65,'Scoring Matrix'!$B$3:$H$6,2,TRUE),0)</f>
        <v>0</v>
      </c>
      <c r="I65" s="4"/>
      <c r="J65" s="4">
        <f>_xlfn.IFNA(VLOOKUP(I65,'Scoring Matrix'!$B$3:$H$6,3,TRUE),0)</f>
        <v>0</v>
      </c>
      <c r="K65" s="4"/>
      <c r="L65" s="4">
        <f>_xlfn.IFNA(VLOOKUP(K65,'Scoring Matrix'!$B$3:$H$6,3,TRUE),0)</f>
        <v>0</v>
      </c>
      <c r="M65" s="6" t="s">
        <v>1</v>
      </c>
      <c r="N65" s="6">
        <f>_xlfn.IFNA(VLOOKUP(M65,'Scoring Matrix'!$B$3:$H$6,4,TRUE),0)</f>
        <v>8</v>
      </c>
      <c r="O65" s="6" t="s">
        <v>0</v>
      </c>
      <c r="P65" s="6">
        <f>_xlfn.IFNA(VLOOKUP(O65,'Scoring Matrix'!$B$3:$H$6,4,TRUE),0)</f>
        <v>10</v>
      </c>
      <c r="Q65" s="4"/>
      <c r="R65" s="4">
        <f>_xlfn.IFNA(VLOOKUP(Q65,'Scoring Matrix'!$B$3:$H$6,5,TRUE),0)</f>
        <v>0</v>
      </c>
      <c r="S65" s="6"/>
      <c r="T65" s="6">
        <f>_xlfn.IFNA(VLOOKUP(S65,'Scoring Matrix'!$B$3:$H$6,6,TRUE),0)</f>
        <v>0</v>
      </c>
      <c r="U65" s="6"/>
      <c r="V65" s="6">
        <f>_xlfn.IFNA(VLOOKUP(U65,'Scoring Matrix'!$B$3:$H$6,6,TRUE),0)</f>
        <v>0</v>
      </c>
      <c r="W65" s="4"/>
      <c r="X65" s="4">
        <f>_xlfn.IFNA(VLOOKUP(W65,'Scoring Matrix'!$B$3:$H$6,7,TRUE),0)</f>
        <v>0</v>
      </c>
      <c r="Y65" s="4"/>
      <c r="Z65" s="4">
        <f>_xlfn.IFNA(VLOOKUP(Y65,'Scoring Matrix'!$B$3:$H$6,7,TRUE),0)</f>
        <v>0</v>
      </c>
      <c r="AA65" s="8">
        <f t="shared" si="1"/>
        <v>18</v>
      </c>
    </row>
    <row r="66" spans="1:27" x14ac:dyDescent="0.35">
      <c r="A66" s="8" t="s">
        <v>284</v>
      </c>
      <c r="B66" s="8" t="s">
        <v>285</v>
      </c>
      <c r="C66" s="8" t="s">
        <v>60</v>
      </c>
      <c r="D66" s="8" t="s">
        <v>53</v>
      </c>
      <c r="E66" s="6"/>
      <c r="F66" s="6">
        <f>_xlfn.IFNA(VLOOKUP(E66,'Scoring Matrix'!$B$3:$H$6,2,TRUE),0)</f>
        <v>0</v>
      </c>
      <c r="G66" s="6"/>
      <c r="H66" s="6">
        <f>_xlfn.IFNA(VLOOKUP(G66,'Scoring Matrix'!$B$3:$H$6,2,TRUE),0)</f>
        <v>0</v>
      </c>
      <c r="I66" s="4"/>
      <c r="J66" s="4">
        <f>_xlfn.IFNA(VLOOKUP(I66,'Scoring Matrix'!$B$3:$H$6,3,TRUE),0)</f>
        <v>0</v>
      </c>
      <c r="K66" s="4"/>
      <c r="L66" s="4">
        <f>_xlfn.IFNA(VLOOKUP(K66,'Scoring Matrix'!$B$3:$H$6,3,TRUE),0)</f>
        <v>0</v>
      </c>
      <c r="M66" s="6"/>
      <c r="N66" s="6">
        <f>_xlfn.IFNA(VLOOKUP(M66,'Scoring Matrix'!$B$3:$H$6,4,TRUE),0)</f>
        <v>0</v>
      </c>
      <c r="O66" s="6" t="s">
        <v>1</v>
      </c>
      <c r="P66" s="6">
        <f>_xlfn.IFNA(VLOOKUP(O66,'Scoring Matrix'!$B$3:$H$6,4,TRUE),0)</f>
        <v>8</v>
      </c>
      <c r="Q66" s="4"/>
      <c r="R66" s="4">
        <f>_xlfn.IFNA(VLOOKUP(Q66,'Scoring Matrix'!$B$3:$H$6,5,TRUE),0)</f>
        <v>0</v>
      </c>
      <c r="S66" s="6"/>
      <c r="T66" s="6">
        <f>_xlfn.IFNA(VLOOKUP(S66,'Scoring Matrix'!$B$3:$H$6,6,TRUE),0)</f>
        <v>0</v>
      </c>
      <c r="U66" s="6"/>
      <c r="V66" s="6">
        <f>_xlfn.IFNA(VLOOKUP(U66,'Scoring Matrix'!$B$3:$H$6,6,TRUE),0)</f>
        <v>0</v>
      </c>
      <c r="W66" s="4"/>
      <c r="X66" s="4">
        <f>_xlfn.IFNA(VLOOKUP(W66,'Scoring Matrix'!$B$3:$H$6,7,TRUE),0)</f>
        <v>0</v>
      </c>
      <c r="Y66" s="4"/>
      <c r="Z66" s="4">
        <f>_xlfn.IFNA(VLOOKUP(Y66,'Scoring Matrix'!$B$3:$H$6,7,TRUE),0)</f>
        <v>0</v>
      </c>
      <c r="AA66" s="8">
        <f t="shared" si="1"/>
        <v>8</v>
      </c>
    </row>
    <row r="67" spans="1:27" x14ac:dyDescent="0.35">
      <c r="A67" s="8" t="s">
        <v>217</v>
      </c>
      <c r="B67" s="8" t="s">
        <v>262</v>
      </c>
      <c r="C67" s="8" t="s">
        <v>60</v>
      </c>
      <c r="D67" s="8" t="s">
        <v>52</v>
      </c>
      <c r="E67" s="6"/>
      <c r="F67" s="6">
        <f>_xlfn.IFNA(VLOOKUP(E67,'Scoring Matrix'!$B$3:$H$6,2,TRUE),0)</f>
        <v>0</v>
      </c>
      <c r="G67" s="6"/>
      <c r="H67" s="6">
        <f>_xlfn.IFNA(VLOOKUP(G67,'Scoring Matrix'!$B$3:$H$6,2,TRUE),0)</f>
        <v>0</v>
      </c>
      <c r="I67" s="4"/>
      <c r="J67" s="4">
        <f>_xlfn.IFNA(VLOOKUP(I67,'Scoring Matrix'!$B$3:$H$6,3,TRUE),0)</f>
        <v>0</v>
      </c>
      <c r="K67" s="4"/>
      <c r="L67" s="4">
        <f>_xlfn.IFNA(VLOOKUP(K67,'Scoring Matrix'!$B$3:$H$6,3,TRUE),0)</f>
        <v>0</v>
      </c>
      <c r="M67" s="6" t="s">
        <v>0</v>
      </c>
      <c r="N67" s="6">
        <f>_xlfn.IFNA(VLOOKUP(M67,'Scoring Matrix'!$B$3:$H$6,4,TRUE),0)</f>
        <v>10</v>
      </c>
      <c r="O67" s="6"/>
      <c r="P67" s="6">
        <f>_xlfn.IFNA(VLOOKUP(O67,'Scoring Matrix'!$B$3:$H$6,4,TRUE),0)</f>
        <v>0</v>
      </c>
      <c r="Q67" s="4"/>
      <c r="R67" s="4">
        <f>_xlfn.IFNA(VLOOKUP(Q67,'Scoring Matrix'!$B$3:$H$6,5,TRUE),0)</f>
        <v>0</v>
      </c>
      <c r="S67" s="6"/>
      <c r="T67" s="6">
        <f>_xlfn.IFNA(VLOOKUP(S67,'Scoring Matrix'!$B$3:$H$6,6,TRUE),0)</f>
        <v>0</v>
      </c>
      <c r="U67" s="6"/>
      <c r="V67" s="6">
        <f>_xlfn.IFNA(VLOOKUP(U67,'Scoring Matrix'!$B$3:$H$6,6,TRUE),0)</f>
        <v>0</v>
      </c>
      <c r="W67" s="4"/>
      <c r="X67" s="4">
        <f>_xlfn.IFNA(VLOOKUP(W67,'Scoring Matrix'!$B$3:$H$6,7,TRUE),0)</f>
        <v>0</v>
      </c>
      <c r="Y67" s="4"/>
      <c r="Z67" s="4">
        <f>_xlfn.IFNA(VLOOKUP(Y67,'Scoring Matrix'!$B$3:$H$6,7,TRUE),0)</f>
        <v>0</v>
      </c>
      <c r="AA67" s="8">
        <f t="shared" si="1"/>
        <v>10</v>
      </c>
    </row>
    <row r="68" spans="1:27" x14ac:dyDescent="0.35">
      <c r="A68" s="8" t="s">
        <v>105</v>
      </c>
      <c r="B68" s="22" t="s">
        <v>172</v>
      </c>
      <c r="C68" s="8" t="s">
        <v>60</v>
      </c>
      <c r="D68" s="8" t="s">
        <v>55</v>
      </c>
      <c r="E68" s="6" t="s">
        <v>1</v>
      </c>
      <c r="F68" s="6">
        <f>_xlfn.IFNA(VLOOKUP(E68,'Scoring Matrix'!$B$3:$H$6,2,TRUE),0)</f>
        <v>8</v>
      </c>
      <c r="G68" s="6" t="s">
        <v>1</v>
      </c>
      <c r="H68" s="6">
        <f>_xlfn.IFNA(VLOOKUP(G68,'Scoring Matrix'!$B$3:$H$6,2,TRUE),0)</f>
        <v>8</v>
      </c>
      <c r="I68" s="4"/>
      <c r="J68" s="4">
        <f>_xlfn.IFNA(VLOOKUP(I68,'Scoring Matrix'!$B$3:$H$6,3,TRUE),0)</f>
        <v>0</v>
      </c>
      <c r="K68" s="4"/>
      <c r="L68" s="4">
        <f>_xlfn.IFNA(VLOOKUP(K68,'Scoring Matrix'!$B$3:$H$6,3,TRUE),0)</f>
        <v>0</v>
      </c>
      <c r="M68" s="6"/>
      <c r="N68" s="6">
        <f>_xlfn.IFNA(VLOOKUP(M68,'Scoring Matrix'!$B$3:$H$6,4,TRUE),0)</f>
        <v>0</v>
      </c>
      <c r="O68" s="6" t="s">
        <v>0</v>
      </c>
      <c r="P68" s="6">
        <f>_xlfn.IFNA(VLOOKUP(O68,'Scoring Matrix'!$B$3:$H$6,4,TRUE),0)</f>
        <v>10</v>
      </c>
      <c r="Q68" s="4"/>
      <c r="R68" s="4">
        <f>_xlfn.IFNA(VLOOKUP(Q68,'Scoring Matrix'!$B$3:$H$6,5,TRUE),0)</f>
        <v>0</v>
      </c>
      <c r="S68" s="6"/>
      <c r="T68" s="6">
        <f>_xlfn.IFNA(VLOOKUP(S68,'Scoring Matrix'!$B$3:$H$6,6,TRUE),0)</f>
        <v>0</v>
      </c>
      <c r="U68" s="6"/>
      <c r="V68" s="6">
        <f>_xlfn.IFNA(VLOOKUP(U68,'Scoring Matrix'!$B$3:$H$6,6,TRUE),0)</f>
        <v>0</v>
      </c>
      <c r="W68" s="4"/>
      <c r="X68" s="4">
        <f>_xlfn.IFNA(VLOOKUP(W68,'Scoring Matrix'!$B$3:$H$6,7,TRUE),0)</f>
        <v>0</v>
      </c>
      <c r="Y68" s="4"/>
      <c r="Z68" s="4">
        <f>_xlfn.IFNA(VLOOKUP(Y68,'Scoring Matrix'!$B$3:$H$6,7,TRUE),0)</f>
        <v>0</v>
      </c>
      <c r="AA68" s="8">
        <f t="shared" si="1"/>
        <v>26</v>
      </c>
    </row>
    <row r="69" spans="1:27" x14ac:dyDescent="0.35">
      <c r="A69" s="8" t="s">
        <v>328</v>
      </c>
      <c r="B69" s="22" t="s">
        <v>326</v>
      </c>
      <c r="C69" s="8" t="s">
        <v>60</v>
      </c>
      <c r="D69" s="8" t="s">
        <v>51</v>
      </c>
      <c r="E69" s="6"/>
      <c r="F69" s="6">
        <f>_xlfn.IFNA(VLOOKUP(E69,'Scoring Matrix'!$B$3:$H$6,2,TRUE),0)</f>
        <v>0</v>
      </c>
      <c r="G69" s="6"/>
      <c r="H69" s="6">
        <f>_xlfn.IFNA(VLOOKUP(G69,'Scoring Matrix'!$B$3:$H$6,2,TRUE),0)</f>
        <v>0</v>
      </c>
      <c r="I69" s="4"/>
      <c r="J69" s="4">
        <f>_xlfn.IFNA(VLOOKUP(I69,'Scoring Matrix'!$B$3:$H$6,3,TRUE),0)</f>
        <v>0</v>
      </c>
      <c r="K69" s="4"/>
      <c r="L69" s="4">
        <f>_xlfn.IFNA(VLOOKUP(K69,'Scoring Matrix'!$B$3:$H$6,3,TRUE),0)</f>
        <v>0</v>
      </c>
      <c r="M69" s="6"/>
      <c r="N69" s="6">
        <f>_xlfn.IFNA(VLOOKUP(M69,'Scoring Matrix'!$B$3:$H$6,4,TRUE),0)</f>
        <v>0</v>
      </c>
      <c r="O69" s="6"/>
      <c r="P69" s="6">
        <f>_xlfn.IFNA(VLOOKUP(O69,'Scoring Matrix'!$B$3:$H$6,4,TRUE),0)</f>
        <v>0</v>
      </c>
      <c r="Q69" s="4"/>
      <c r="R69" s="4">
        <f>_xlfn.IFNA(VLOOKUP(Q69,'Scoring Matrix'!$B$3:$H$6,5,TRUE),0)</f>
        <v>0</v>
      </c>
      <c r="S69" s="6" t="s">
        <v>1</v>
      </c>
      <c r="T69" s="6">
        <f>_xlfn.IFNA(VLOOKUP(S69,'Scoring Matrix'!$B$3:$H$6,6,TRUE),0)</f>
        <v>3</v>
      </c>
      <c r="U69" s="6" t="s">
        <v>1</v>
      </c>
      <c r="V69" s="6">
        <f>_xlfn.IFNA(VLOOKUP(U69,'Scoring Matrix'!$B$3:$H$6,6,TRUE),0)</f>
        <v>3</v>
      </c>
      <c r="W69" s="4"/>
      <c r="X69" s="4">
        <f>_xlfn.IFNA(VLOOKUP(W69,'Scoring Matrix'!$B$3:$H$6,7,TRUE),0)</f>
        <v>0</v>
      </c>
      <c r="Y69" s="4"/>
      <c r="Z69" s="4">
        <f>_xlfn.IFNA(VLOOKUP(Y69,'Scoring Matrix'!$B$3:$H$6,7,TRUE),0)</f>
        <v>0</v>
      </c>
      <c r="AA69" s="8">
        <f t="shared" si="1"/>
        <v>6</v>
      </c>
    </row>
    <row r="70" spans="1:27" x14ac:dyDescent="0.35">
      <c r="A70" s="8" t="s">
        <v>253</v>
      </c>
      <c r="B70" s="8" t="s">
        <v>252</v>
      </c>
      <c r="C70" s="8" t="s">
        <v>59</v>
      </c>
      <c r="D70" s="8" t="s">
        <v>52</v>
      </c>
      <c r="E70" s="6"/>
      <c r="F70" s="6">
        <f>_xlfn.IFNA(VLOOKUP(E70,'Scoring Matrix'!$B$3:$H$6,2,TRUE),0)</f>
        <v>0</v>
      </c>
      <c r="G70" s="6"/>
      <c r="H70" s="6">
        <f>_xlfn.IFNA(VLOOKUP(G70,'Scoring Matrix'!$B$3:$H$6,2,TRUE),0)</f>
        <v>0</v>
      </c>
      <c r="I70" s="4"/>
      <c r="J70" s="4">
        <f>_xlfn.IFNA(VLOOKUP(I70,'Scoring Matrix'!$B$3:$H$6,3,TRUE),0)</f>
        <v>0</v>
      </c>
      <c r="K70" s="4"/>
      <c r="L70" s="4">
        <f>_xlfn.IFNA(VLOOKUP(K70,'Scoring Matrix'!$B$3:$H$6,3,TRUE),0)</f>
        <v>0</v>
      </c>
      <c r="M70" s="6" t="s">
        <v>2</v>
      </c>
      <c r="N70" s="6">
        <f>_xlfn.IFNA(VLOOKUP(M70,'Scoring Matrix'!$B$3:$H$6,4,TRUE),0)</f>
        <v>6</v>
      </c>
      <c r="O70" s="6"/>
      <c r="P70" s="6">
        <f>_xlfn.IFNA(VLOOKUP(O70,'Scoring Matrix'!$B$3:$H$6,4,TRUE),0)</f>
        <v>0</v>
      </c>
      <c r="Q70" s="4"/>
      <c r="R70" s="4">
        <f>_xlfn.IFNA(VLOOKUP(Q70,'Scoring Matrix'!$B$3:$H$6,5,TRUE),0)</f>
        <v>0</v>
      </c>
      <c r="S70" s="6"/>
      <c r="T70" s="6">
        <f>_xlfn.IFNA(VLOOKUP(S70,'Scoring Matrix'!$B$3:$H$6,6,TRUE),0)</f>
        <v>0</v>
      </c>
      <c r="U70" s="6"/>
      <c r="V70" s="6">
        <f>_xlfn.IFNA(VLOOKUP(U70,'Scoring Matrix'!$B$3:$H$6,6,TRUE),0)</f>
        <v>0</v>
      </c>
      <c r="W70" s="4"/>
      <c r="X70" s="4">
        <f>_xlfn.IFNA(VLOOKUP(W70,'Scoring Matrix'!$B$3:$H$6,7,TRUE),0)</f>
        <v>0</v>
      </c>
      <c r="Y70" s="4"/>
      <c r="Z70" s="4">
        <f>_xlfn.IFNA(VLOOKUP(Y70,'Scoring Matrix'!$B$3:$H$6,7,TRUE),0)</f>
        <v>0</v>
      </c>
      <c r="AA70" s="8">
        <f t="shared" ref="AA70:AA100" si="2">SUM(F70,H70,J70,L70,T70,V70,X70,Z70,N70,P70,R70)</f>
        <v>6</v>
      </c>
    </row>
    <row r="71" spans="1:27" x14ac:dyDescent="0.35">
      <c r="A71" s="8" t="s">
        <v>317</v>
      </c>
      <c r="B71" s="22" t="s">
        <v>319</v>
      </c>
      <c r="C71" s="8" t="s">
        <v>60</v>
      </c>
      <c r="D71" s="8" t="s">
        <v>51</v>
      </c>
      <c r="E71" s="6"/>
      <c r="F71" s="6">
        <f>_xlfn.IFNA(VLOOKUP(E71,'Scoring Matrix'!$B$3:$H$6,2,TRUE),0)</f>
        <v>0</v>
      </c>
      <c r="G71" s="6"/>
      <c r="H71" s="6">
        <f>_xlfn.IFNA(VLOOKUP(G71,'Scoring Matrix'!$B$3:$H$6,2,TRUE),0)</f>
        <v>0</v>
      </c>
      <c r="I71" s="4"/>
      <c r="J71" s="4">
        <f>_xlfn.IFNA(VLOOKUP(I71,'Scoring Matrix'!$B$3:$H$6,3,TRUE),0)</f>
        <v>0</v>
      </c>
      <c r="K71" s="4"/>
      <c r="L71" s="4">
        <f>_xlfn.IFNA(VLOOKUP(K71,'Scoring Matrix'!$B$3:$H$6,3,TRUE),0)</f>
        <v>0</v>
      </c>
      <c r="M71" s="6"/>
      <c r="N71" s="6">
        <f>_xlfn.IFNA(VLOOKUP(M71,'Scoring Matrix'!$B$3:$H$6,4,TRUE),0)</f>
        <v>0</v>
      </c>
      <c r="O71" s="6"/>
      <c r="P71" s="6">
        <f>_xlfn.IFNA(VLOOKUP(O71,'Scoring Matrix'!$B$3:$H$6,4,TRUE),0)</f>
        <v>0</v>
      </c>
      <c r="Q71" s="4"/>
      <c r="R71" s="4">
        <f>_xlfn.IFNA(VLOOKUP(Q71,'Scoring Matrix'!$B$3:$H$6,5,TRUE),0)</f>
        <v>0</v>
      </c>
      <c r="S71" s="6" t="s">
        <v>1</v>
      </c>
      <c r="T71" s="6">
        <f>_xlfn.IFNA(VLOOKUP(S71,'Scoring Matrix'!$B$3:$H$6,6,TRUE),0)</f>
        <v>3</v>
      </c>
      <c r="U71" s="6" t="s">
        <v>0</v>
      </c>
      <c r="V71" s="6">
        <f>_xlfn.IFNA(VLOOKUP(U71,'Scoring Matrix'!$B$3:$H$6,6,TRUE),0)</f>
        <v>5</v>
      </c>
      <c r="W71" s="4"/>
      <c r="X71" s="4">
        <f>_xlfn.IFNA(VLOOKUP(W71,'Scoring Matrix'!$B$3:$H$6,7,TRUE),0)</f>
        <v>0</v>
      </c>
      <c r="Y71" s="4"/>
      <c r="Z71" s="4">
        <f>_xlfn.IFNA(VLOOKUP(Y71,'Scoring Matrix'!$B$3:$H$6,7,TRUE),0)</f>
        <v>0</v>
      </c>
      <c r="AA71" s="8">
        <f t="shared" si="2"/>
        <v>8</v>
      </c>
    </row>
    <row r="72" spans="1:27" x14ac:dyDescent="0.35">
      <c r="A72" s="8" t="s">
        <v>206</v>
      </c>
      <c r="B72" s="8" t="s">
        <v>241</v>
      </c>
      <c r="C72" s="8" t="s">
        <v>60</v>
      </c>
      <c r="D72" s="8" t="s">
        <v>56</v>
      </c>
      <c r="E72" s="6"/>
      <c r="F72" s="6">
        <f>_xlfn.IFNA(VLOOKUP(E72,'Scoring Matrix'!$B$3:$H$6,2,TRUE),0)</f>
        <v>0</v>
      </c>
      <c r="G72" s="6"/>
      <c r="H72" s="6">
        <f>_xlfn.IFNA(VLOOKUP(G72,'Scoring Matrix'!$B$3:$H$6,2,TRUE),0)</f>
        <v>0</v>
      </c>
      <c r="I72" s="4"/>
      <c r="J72" s="4">
        <f>_xlfn.IFNA(VLOOKUP(I72,'Scoring Matrix'!$B$3:$H$6,3,TRUE),0)</f>
        <v>0</v>
      </c>
      <c r="K72" s="4"/>
      <c r="L72" s="4">
        <f>_xlfn.IFNA(VLOOKUP(K72,'Scoring Matrix'!$B$3:$H$6,3,TRUE),0)</f>
        <v>0</v>
      </c>
      <c r="M72" s="6" t="s">
        <v>1</v>
      </c>
      <c r="N72" s="6">
        <f>_xlfn.IFNA(VLOOKUP(M72,'Scoring Matrix'!$B$3:$H$6,4,TRUE),0)</f>
        <v>8</v>
      </c>
      <c r="O72" s="6" t="s">
        <v>1</v>
      </c>
      <c r="P72" s="6">
        <f>_xlfn.IFNA(VLOOKUP(O72,'Scoring Matrix'!$B$3:$H$6,4,TRUE),0)</f>
        <v>8</v>
      </c>
      <c r="Q72" s="4"/>
      <c r="R72" s="4">
        <f>_xlfn.IFNA(VLOOKUP(Q72,'Scoring Matrix'!$B$3:$H$6,5,TRUE),0)</f>
        <v>0</v>
      </c>
      <c r="S72" s="6"/>
      <c r="T72" s="6">
        <f>_xlfn.IFNA(VLOOKUP(S72,'Scoring Matrix'!$B$3:$H$6,6,TRUE),0)</f>
        <v>0</v>
      </c>
      <c r="U72" s="6"/>
      <c r="V72" s="6">
        <f>_xlfn.IFNA(VLOOKUP(U72,'Scoring Matrix'!$B$3:$H$6,6,TRUE),0)</f>
        <v>0</v>
      </c>
      <c r="W72" s="4"/>
      <c r="X72" s="4">
        <f>_xlfn.IFNA(VLOOKUP(W72,'Scoring Matrix'!$B$3:$H$6,7,TRUE),0)</f>
        <v>0</v>
      </c>
      <c r="Y72" s="4"/>
      <c r="Z72" s="4">
        <f>_xlfn.IFNA(VLOOKUP(Y72,'Scoring Matrix'!$B$3:$H$6,7,TRUE),0)</f>
        <v>0</v>
      </c>
      <c r="AA72" s="8">
        <f t="shared" si="2"/>
        <v>16</v>
      </c>
    </row>
    <row r="73" spans="1:27" x14ac:dyDescent="0.35">
      <c r="A73" s="8" t="s">
        <v>294</v>
      </c>
      <c r="B73" s="8" t="s">
        <v>295</v>
      </c>
      <c r="C73" s="8" t="s">
        <v>59</v>
      </c>
      <c r="D73" s="8" t="s">
        <v>56</v>
      </c>
      <c r="E73" s="6"/>
      <c r="F73" s="6">
        <f>_xlfn.IFNA(VLOOKUP(E73,'Scoring Matrix'!$B$3:$H$6,2,TRUE),0)</f>
        <v>0</v>
      </c>
      <c r="G73" s="6"/>
      <c r="H73" s="6">
        <f>_xlfn.IFNA(VLOOKUP(G73,'Scoring Matrix'!$B$3:$H$6,2,TRUE),0)</f>
        <v>0</v>
      </c>
      <c r="I73" s="4"/>
      <c r="J73" s="4">
        <f>_xlfn.IFNA(VLOOKUP(I73,'Scoring Matrix'!$B$3:$H$6,3,TRUE),0)</f>
        <v>0</v>
      </c>
      <c r="K73" s="4"/>
      <c r="L73" s="4">
        <f>_xlfn.IFNA(VLOOKUP(K73,'Scoring Matrix'!$B$3:$H$6,3,TRUE),0)</f>
        <v>0</v>
      </c>
      <c r="M73" s="6"/>
      <c r="N73" s="6">
        <f>_xlfn.IFNA(VLOOKUP(M73,'Scoring Matrix'!$B$3:$H$6,4,TRUE),0)</f>
        <v>0</v>
      </c>
      <c r="O73" s="6" t="s">
        <v>0</v>
      </c>
      <c r="P73" s="6">
        <f>_xlfn.IFNA(VLOOKUP(O73,'Scoring Matrix'!$B$3:$H$6,4,TRUE),0)</f>
        <v>10</v>
      </c>
      <c r="Q73" s="4"/>
      <c r="R73" s="4">
        <f>_xlfn.IFNA(VLOOKUP(Q73,'Scoring Matrix'!$B$3:$H$6,5,TRUE),0)</f>
        <v>0</v>
      </c>
      <c r="S73" s="6"/>
      <c r="T73" s="6">
        <f>_xlfn.IFNA(VLOOKUP(S73,'Scoring Matrix'!$B$3:$H$6,6,TRUE),0)</f>
        <v>0</v>
      </c>
      <c r="U73" s="6"/>
      <c r="V73" s="6">
        <f>_xlfn.IFNA(VLOOKUP(U73,'Scoring Matrix'!$B$3:$H$6,6,TRUE),0)</f>
        <v>0</v>
      </c>
      <c r="W73" s="4"/>
      <c r="X73" s="4">
        <f>_xlfn.IFNA(VLOOKUP(W73,'Scoring Matrix'!$B$3:$H$6,7,TRUE),0)</f>
        <v>0</v>
      </c>
      <c r="Y73" s="4"/>
      <c r="Z73" s="4">
        <f>_xlfn.IFNA(VLOOKUP(Y73,'Scoring Matrix'!$B$3:$H$6,7,TRUE),0)</f>
        <v>0</v>
      </c>
      <c r="AA73" s="8">
        <f t="shared" si="2"/>
        <v>10</v>
      </c>
    </row>
    <row r="74" spans="1:27" x14ac:dyDescent="0.35">
      <c r="A74" s="8" t="s">
        <v>266</v>
      </c>
      <c r="B74" s="8" t="s">
        <v>264</v>
      </c>
      <c r="C74" s="8" t="s">
        <v>60</v>
      </c>
      <c r="D74" s="8" t="s">
        <v>52</v>
      </c>
      <c r="E74" s="6"/>
      <c r="F74" s="6">
        <f>_xlfn.IFNA(VLOOKUP(E74,'Scoring Matrix'!$B$3:$H$6,2,TRUE),0)</f>
        <v>0</v>
      </c>
      <c r="G74" s="6"/>
      <c r="H74" s="6">
        <f>_xlfn.IFNA(VLOOKUP(G74,'Scoring Matrix'!$B$3:$H$6,2,TRUE),0)</f>
        <v>0</v>
      </c>
      <c r="I74" s="4"/>
      <c r="J74" s="4">
        <f>_xlfn.IFNA(VLOOKUP(I74,'Scoring Matrix'!$B$3:$H$6,3,TRUE),0)</f>
        <v>0</v>
      </c>
      <c r="K74" s="4"/>
      <c r="L74" s="4">
        <f>_xlfn.IFNA(VLOOKUP(K74,'Scoring Matrix'!$B$3:$H$6,3,TRUE),0)</f>
        <v>0</v>
      </c>
      <c r="M74" s="6" t="s">
        <v>2</v>
      </c>
      <c r="N74" s="6">
        <f>_xlfn.IFNA(VLOOKUP(M74,'Scoring Matrix'!$B$3:$H$6,4,TRUE),0)</f>
        <v>6</v>
      </c>
      <c r="O74" s="6"/>
      <c r="P74" s="6">
        <f>_xlfn.IFNA(VLOOKUP(O74,'Scoring Matrix'!$B$3:$H$6,4,TRUE),0)</f>
        <v>0</v>
      </c>
      <c r="Q74" s="4" t="s">
        <v>1</v>
      </c>
      <c r="R74" s="4">
        <f>_xlfn.IFNA(VLOOKUP(Q74,'Scoring Matrix'!$B$3:$H$6,5,TRUE),0)</f>
        <v>8</v>
      </c>
      <c r="S74" s="6"/>
      <c r="T74" s="6">
        <f>_xlfn.IFNA(VLOOKUP(S74,'Scoring Matrix'!$B$3:$H$6,6,TRUE),0)</f>
        <v>0</v>
      </c>
      <c r="U74" s="6"/>
      <c r="V74" s="6">
        <f>_xlfn.IFNA(VLOOKUP(U74,'Scoring Matrix'!$B$3:$H$6,6,TRUE),0)</f>
        <v>0</v>
      </c>
      <c r="W74" s="4"/>
      <c r="X74" s="4">
        <f>_xlfn.IFNA(VLOOKUP(W74,'Scoring Matrix'!$B$3:$H$6,7,TRUE),0)</f>
        <v>0</v>
      </c>
      <c r="Y74" s="4"/>
      <c r="Z74" s="4">
        <f>_xlfn.IFNA(VLOOKUP(Y74,'Scoring Matrix'!$B$3:$H$6,7,TRUE),0)</f>
        <v>0</v>
      </c>
      <c r="AA74" s="8">
        <f t="shared" si="2"/>
        <v>14</v>
      </c>
    </row>
    <row r="75" spans="1:27" x14ac:dyDescent="0.35">
      <c r="A75" s="8" t="s">
        <v>115</v>
      </c>
      <c r="B75" s="22" t="s">
        <v>195</v>
      </c>
      <c r="C75" s="8" t="s">
        <v>60</v>
      </c>
      <c r="D75" s="8" t="s">
        <v>54</v>
      </c>
      <c r="E75" s="6" t="s">
        <v>2</v>
      </c>
      <c r="F75" s="6">
        <f>_xlfn.IFNA(VLOOKUP(E75,'Scoring Matrix'!$B$3:$H$6,2,TRUE),0)</f>
        <v>6</v>
      </c>
      <c r="G75" s="6"/>
      <c r="H75" s="6">
        <f>_xlfn.IFNA(VLOOKUP(G75,'Scoring Matrix'!$B$3:$H$6,2,TRUE),0)</f>
        <v>0</v>
      </c>
      <c r="I75" s="4"/>
      <c r="J75" s="4">
        <f>_xlfn.IFNA(VLOOKUP(I75,'Scoring Matrix'!$B$3:$H$6,3,TRUE),0)</f>
        <v>0</v>
      </c>
      <c r="K75" s="4"/>
      <c r="L75" s="4">
        <f>_xlfn.IFNA(VLOOKUP(K75,'Scoring Matrix'!$B$3:$H$6,3,TRUE),0)</f>
        <v>0</v>
      </c>
      <c r="M75" s="6"/>
      <c r="N75" s="6">
        <f>_xlfn.IFNA(VLOOKUP(M75,'Scoring Matrix'!$B$3:$H$6,4,TRUE),0)</f>
        <v>0</v>
      </c>
      <c r="O75" s="6"/>
      <c r="P75" s="6">
        <f>_xlfn.IFNA(VLOOKUP(O75,'Scoring Matrix'!$B$3:$H$6,4,TRUE),0)</f>
        <v>0</v>
      </c>
      <c r="Q75" s="4"/>
      <c r="R75" s="4">
        <f>_xlfn.IFNA(VLOOKUP(Q75,'Scoring Matrix'!$B$3:$H$6,5,TRUE),0)</f>
        <v>0</v>
      </c>
      <c r="S75" s="6"/>
      <c r="T75" s="6">
        <f>_xlfn.IFNA(VLOOKUP(S75,'Scoring Matrix'!$B$3:$H$6,6,TRUE),0)</f>
        <v>0</v>
      </c>
      <c r="U75" s="6"/>
      <c r="V75" s="6">
        <f>_xlfn.IFNA(VLOOKUP(U75,'Scoring Matrix'!$B$3:$H$6,6,TRUE),0)</f>
        <v>0</v>
      </c>
      <c r="W75" s="4"/>
      <c r="X75" s="4">
        <f>_xlfn.IFNA(VLOOKUP(W75,'Scoring Matrix'!$B$3:$H$6,7,TRUE),0)</f>
        <v>0</v>
      </c>
      <c r="Y75" s="4"/>
      <c r="Z75" s="4">
        <f>_xlfn.IFNA(VLOOKUP(Y75,'Scoring Matrix'!$B$3:$H$6,7,TRUE),0)</f>
        <v>0</v>
      </c>
      <c r="AA75" s="8">
        <f t="shared" si="2"/>
        <v>6</v>
      </c>
    </row>
    <row r="76" spans="1:27" x14ac:dyDescent="0.35">
      <c r="A76" s="8" t="s">
        <v>115</v>
      </c>
      <c r="B76" s="8" t="s">
        <v>283</v>
      </c>
      <c r="C76" s="8" t="s">
        <v>60</v>
      </c>
      <c r="D76" s="8" t="s">
        <v>53</v>
      </c>
      <c r="E76" s="6"/>
      <c r="F76" s="6">
        <f>_xlfn.IFNA(VLOOKUP(E76,'Scoring Matrix'!$B$3:$H$6,2,TRUE),0)</f>
        <v>0</v>
      </c>
      <c r="G76" s="6"/>
      <c r="H76" s="6">
        <f>_xlfn.IFNA(VLOOKUP(G76,'Scoring Matrix'!$B$3:$H$6,2,TRUE),0)</f>
        <v>0</v>
      </c>
      <c r="I76" s="4"/>
      <c r="J76" s="4">
        <f>_xlfn.IFNA(VLOOKUP(I76,'Scoring Matrix'!$B$3:$H$6,3,TRUE),0)</f>
        <v>0</v>
      </c>
      <c r="K76" s="4"/>
      <c r="L76" s="4">
        <f>_xlfn.IFNA(VLOOKUP(K76,'Scoring Matrix'!$B$3:$H$6,3,TRUE),0)</f>
        <v>0</v>
      </c>
      <c r="M76" s="6"/>
      <c r="N76" s="6">
        <f>_xlfn.IFNA(VLOOKUP(M76,'Scoring Matrix'!$B$3:$H$6,4,TRUE),0)</f>
        <v>0</v>
      </c>
      <c r="O76" s="6" t="s">
        <v>2</v>
      </c>
      <c r="P76" s="6">
        <f>_xlfn.IFNA(VLOOKUP(O76,'Scoring Matrix'!$B$3:$H$6,4,TRUE),0)</f>
        <v>6</v>
      </c>
      <c r="Q76" s="4"/>
      <c r="R76" s="4">
        <f>_xlfn.IFNA(VLOOKUP(Q76,'Scoring Matrix'!$B$3:$H$6,5,TRUE),0)</f>
        <v>0</v>
      </c>
      <c r="S76" s="6"/>
      <c r="T76" s="6">
        <f>_xlfn.IFNA(VLOOKUP(S76,'Scoring Matrix'!$B$3:$H$6,6,TRUE),0)</f>
        <v>0</v>
      </c>
      <c r="U76" s="6"/>
      <c r="V76" s="6">
        <f>_xlfn.IFNA(VLOOKUP(U76,'Scoring Matrix'!$B$3:$H$6,6,TRUE),0)</f>
        <v>0</v>
      </c>
      <c r="W76" s="4"/>
      <c r="X76" s="4">
        <f>_xlfn.IFNA(VLOOKUP(W76,'Scoring Matrix'!$B$3:$H$6,7,TRUE),0)</f>
        <v>0</v>
      </c>
      <c r="Y76" s="4"/>
      <c r="Z76" s="4">
        <f>_xlfn.IFNA(VLOOKUP(Y76,'Scoring Matrix'!$B$3:$H$6,7,TRUE),0)</f>
        <v>0</v>
      </c>
      <c r="AA76" s="8">
        <f t="shared" si="2"/>
        <v>6</v>
      </c>
    </row>
    <row r="77" spans="1:27" x14ac:dyDescent="0.35">
      <c r="A77" s="8" t="s">
        <v>320</v>
      </c>
      <c r="B77" s="22" t="s">
        <v>322</v>
      </c>
      <c r="C77" s="8" t="s">
        <v>60</v>
      </c>
      <c r="D77" s="8" t="s">
        <v>51</v>
      </c>
      <c r="E77" s="6"/>
      <c r="F77" s="6">
        <f>_xlfn.IFNA(VLOOKUP(E77,'Scoring Matrix'!$B$3:$H$6,2,TRUE),0)</f>
        <v>0</v>
      </c>
      <c r="G77" s="6"/>
      <c r="H77" s="6">
        <f>_xlfn.IFNA(VLOOKUP(G77,'Scoring Matrix'!$B$3:$H$6,2,TRUE),0)</f>
        <v>0</v>
      </c>
      <c r="I77" s="4"/>
      <c r="J77" s="4">
        <f>_xlfn.IFNA(VLOOKUP(I77,'Scoring Matrix'!$B$3:$H$6,3,TRUE),0)</f>
        <v>0</v>
      </c>
      <c r="K77" s="4"/>
      <c r="L77" s="4">
        <f>_xlfn.IFNA(VLOOKUP(K77,'Scoring Matrix'!$B$3:$H$6,3,TRUE),0)</f>
        <v>0</v>
      </c>
      <c r="M77" s="6"/>
      <c r="N77" s="6">
        <f>_xlfn.IFNA(VLOOKUP(M77,'Scoring Matrix'!$B$3:$H$6,4,TRUE),0)</f>
        <v>0</v>
      </c>
      <c r="O77" s="6"/>
      <c r="P77" s="6">
        <f>_xlfn.IFNA(VLOOKUP(O77,'Scoring Matrix'!$B$3:$H$6,4,TRUE),0)</f>
        <v>0</v>
      </c>
      <c r="Q77" s="4"/>
      <c r="R77" s="4">
        <f>_xlfn.IFNA(VLOOKUP(Q77,'Scoring Matrix'!$B$3:$H$6,5,TRUE),0)</f>
        <v>0</v>
      </c>
      <c r="S77" s="6" t="s">
        <v>2</v>
      </c>
      <c r="T77" s="6">
        <f>_xlfn.IFNA(VLOOKUP(S77,'Scoring Matrix'!$B$3:$H$6,6,TRUE),0)</f>
        <v>2</v>
      </c>
      <c r="U77" s="6" t="s">
        <v>1</v>
      </c>
      <c r="V77" s="6">
        <f>_xlfn.IFNA(VLOOKUP(U77,'Scoring Matrix'!$B$3:$H$6,6,TRUE),0)</f>
        <v>3</v>
      </c>
      <c r="W77" s="4"/>
      <c r="X77" s="4">
        <f>_xlfn.IFNA(VLOOKUP(W77,'Scoring Matrix'!$B$3:$H$6,7,TRUE),0)</f>
        <v>0</v>
      </c>
      <c r="Y77" s="4"/>
      <c r="Z77" s="4">
        <f>_xlfn.IFNA(VLOOKUP(Y77,'Scoring Matrix'!$B$3:$H$6,7,TRUE),0)</f>
        <v>0</v>
      </c>
      <c r="AA77" s="8">
        <f t="shared" si="2"/>
        <v>5</v>
      </c>
    </row>
    <row r="78" spans="1:27" x14ac:dyDescent="0.35">
      <c r="A78" s="8" t="s">
        <v>113</v>
      </c>
      <c r="B78" s="22" t="s">
        <v>192</v>
      </c>
      <c r="C78" s="8" t="s">
        <v>60</v>
      </c>
      <c r="D78" s="8" t="s">
        <v>53</v>
      </c>
      <c r="E78" s="6" t="s">
        <v>2</v>
      </c>
      <c r="F78" s="6">
        <f>_xlfn.IFNA(VLOOKUP(E78,'Scoring Matrix'!$B$3:$H$6,2,TRUE),0)</f>
        <v>6</v>
      </c>
      <c r="G78" s="6"/>
      <c r="H78" s="6">
        <f>_xlfn.IFNA(VLOOKUP(G78,'Scoring Matrix'!$B$3:$H$6,2,TRUE),0)</f>
        <v>0</v>
      </c>
      <c r="I78" s="4"/>
      <c r="J78" s="4">
        <f>_xlfn.IFNA(VLOOKUP(I78,'Scoring Matrix'!$B$3:$H$6,3,TRUE),0)</f>
        <v>0</v>
      </c>
      <c r="K78" s="4"/>
      <c r="L78" s="4">
        <f>_xlfn.IFNA(VLOOKUP(K78,'Scoring Matrix'!$B$3:$H$6,3,TRUE),0)</f>
        <v>0</v>
      </c>
      <c r="M78" s="6" t="s">
        <v>2</v>
      </c>
      <c r="N78" s="6">
        <f>_xlfn.IFNA(VLOOKUP(M78,'Scoring Matrix'!$B$3:$H$6,4,TRUE),0)</f>
        <v>6</v>
      </c>
      <c r="O78" s="6"/>
      <c r="P78" s="6">
        <f>_xlfn.IFNA(VLOOKUP(O78,'Scoring Matrix'!$B$3:$H$6,4,TRUE),0)</f>
        <v>0</v>
      </c>
      <c r="Q78" s="4"/>
      <c r="R78" s="4">
        <f>_xlfn.IFNA(VLOOKUP(Q78,'Scoring Matrix'!$B$3:$H$6,5,TRUE),0)</f>
        <v>0</v>
      </c>
      <c r="S78" s="6"/>
      <c r="T78" s="6">
        <f>_xlfn.IFNA(VLOOKUP(S78,'Scoring Matrix'!$B$3:$H$6,6,TRUE),0)</f>
        <v>0</v>
      </c>
      <c r="U78" s="6"/>
      <c r="V78" s="6">
        <f>_xlfn.IFNA(VLOOKUP(U78,'Scoring Matrix'!$B$3:$H$6,6,TRUE),0)</f>
        <v>0</v>
      </c>
      <c r="W78" s="4"/>
      <c r="X78" s="4">
        <f>_xlfn.IFNA(VLOOKUP(W78,'Scoring Matrix'!$B$3:$H$6,7,TRUE),0)</f>
        <v>0</v>
      </c>
      <c r="Y78" s="4"/>
      <c r="Z78" s="4">
        <f>_xlfn.IFNA(VLOOKUP(Y78,'Scoring Matrix'!$B$3:$H$6,7,TRUE),0)</f>
        <v>0</v>
      </c>
      <c r="AA78" s="8">
        <f t="shared" si="2"/>
        <v>12</v>
      </c>
    </row>
    <row r="79" spans="1:27" x14ac:dyDescent="0.35">
      <c r="A79" s="8" t="s">
        <v>144</v>
      </c>
      <c r="B79" s="22" t="s">
        <v>118</v>
      </c>
      <c r="C79" s="8" t="s">
        <v>59</v>
      </c>
      <c r="D79" s="8" t="s">
        <v>57</v>
      </c>
      <c r="E79" s="6"/>
      <c r="F79" s="6">
        <f>_xlfn.IFNA(VLOOKUP(E79,'Scoring Matrix'!$B$3:$H$6,2,TRUE),0)</f>
        <v>0</v>
      </c>
      <c r="G79" s="6"/>
      <c r="H79" s="6">
        <f>_xlfn.IFNA(VLOOKUP(G79,'Scoring Matrix'!$B$3:$H$6,2,TRUE),0)</f>
        <v>0</v>
      </c>
      <c r="I79" s="4" t="s">
        <v>1</v>
      </c>
      <c r="J79" s="4">
        <f>_xlfn.IFNA(VLOOKUP(I79,'Scoring Matrix'!$B$3:$H$6,3,TRUE),0)</f>
        <v>3</v>
      </c>
      <c r="K79" s="4" t="s">
        <v>1</v>
      </c>
      <c r="L79" s="4">
        <f>_xlfn.IFNA(VLOOKUP(K79,'Scoring Matrix'!$B$3:$H$6,3,TRUE),0)</f>
        <v>3</v>
      </c>
      <c r="M79" s="6"/>
      <c r="N79" s="6">
        <f>_xlfn.IFNA(VLOOKUP(M79,'Scoring Matrix'!$B$3:$H$6,4,TRUE),0)</f>
        <v>0</v>
      </c>
      <c r="O79" s="6"/>
      <c r="P79" s="6">
        <f>_xlfn.IFNA(VLOOKUP(O79,'Scoring Matrix'!$B$3:$H$6,4,TRUE),0)</f>
        <v>0</v>
      </c>
      <c r="Q79" s="4"/>
      <c r="R79" s="4">
        <f>_xlfn.IFNA(VLOOKUP(Q79,'Scoring Matrix'!$B$3:$H$6,5,TRUE),0)</f>
        <v>0</v>
      </c>
      <c r="S79" s="6"/>
      <c r="T79" s="6">
        <f>_xlfn.IFNA(VLOOKUP(S79,'Scoring Matrix'!$B$3:$H$6,6,TRUE),0)</f>
        <v>0</v>
      </c>
      <c r="U79" s="6"/>
      <c r="V79" s="6">
        <f>_xlfn.IFNA(VLOOKUP(U79,'Scoring Matrix'!$B$3:$H$6,6,TRUE),0)</f>
        <v>0</v>
      </c>
      <c r="W79" s="4"/>
      <c r="X79" s="4">
        <f>_xlfn.IFNA(VLOOKUP(W79,'Scoring Matrix'!$B$3:$H$6,7,TRUE),0)</f>
        <v>0</v>
      </c>
      <c r="Y79" s="4"/>
      <c r="Z79" s="4">
        <f>_xlfn.IFNA(VLOOKUP(Y79,'Scoring Matrix'!$B$3:$H$6,7,TRUE),0)</f>
        <v>0</v>
      </c>
      <c r="AA79" s="8">
        <f t="shared" si="2"/>
        <v>6</v>
      </c>
    </row>
    <row r="80" spans="1:27" x14ac:dyDescent="0.35">
      <c r="A80" s="8" t="s">
        <v>249</v>
      </c>
      <c r="B80" s="8" t="s">
        <v>247</v>
      </c>
      <c r="C80" s="8" t="s">
        <v>59</v>
      </c>
      <c r="D80" s="8" t="s">
        <v>55</v>
      </c>
      <c r="E80" s="6"/>
      <c r="F80" s="6">
        <f>_xlfn.IFNA(VLOOKUP(E80,'Scoring Matrix'!$B$3:$H$6,2,TRUE),0)</f>
        <v>0</v>
      </c>
      <c r="G80" s="6"/>
      <c r="H80" s="6">
        <f>_xlfn.IFNA(VLOOKUP(G80,'Scoring Matrix'!$B$3:$H$6,2,TRUE),0)</f>
        <v>0</v>
      </c>
      <c r="I80" s="4"/>
      <c r="J80" s="4">
        <f>_xlfn.IFNA(VLOOKUP(I80,'Scoring Matrix'!$B$3:$H$6,3,TRUE),0)</f>
        <v>0</v>
      </c>
      <c r="K80" s="4"/>
      <c r="L80" s="4">
        <f>_xlfn.IFNA(VLOOKUP(K80,'Scoring Matrix'!$B$3:$H$6,3,TRUE),0)</f>
        <v>0</v>
      </c>
      <c r="M80" s="6" t="s">
        <v>0</v>
      </c>
      <c r="N80" s="6">
        <f>_xlfn.IFNA(VLOOKUP(M80,'Scoring Matrix'!$B$3:$H$6,4,TRUE),0)</f>
        <v>10</v>
      </c>
      <c r="O80" s="6"/>
      <c r="P80" s="6">
        <f>_xlfn.IFNA(VLOOKUP(O80,'Scoring Matrix'!$B$3:$H$6,4,TRUE),0)</f>
        <v>0</v>
      </c>
      <c r="Q80" s="4"/>
      <c r="R80" s="4">
        <f>_xlfn.IFNA(VLOOKUP(Q80,'Scoring Matrix'!$B$3:$H$6,5,TRUE),0)</f>
        <v>0</v>
      </c>
      <c r="S80" s="6" t="s">
        <v>1</v>
      </c>
      <c r="T80" s="6">
        <f>_xlfn.IFNA(VLOOKUP(S80,'Scoring Matrix'!$B$3:$H$6,6,TRUE),0)</f>
        <v>3</v>
      </c>
      <c r="U80" s="6" t="s">
        <v>0</v>
      </c>
      <c r="V80" s="6">
        <f>_xlfn.IFNA(VLOOKUP(U80,'Scoring Matrix'!$B$3:$H$6,6,TRUE),0)</f>
        <v>5</v>
      </c>
      <c r="W80" s="4"/>
      <c r="X80" s="4">
        <f>_xlfn.IFNA(VLOOKUP(W80,'Scoring Matrix'!$B$3:$H$6,7,TRUE),0)</f>
        <v>0</v>
      </c>
      <c r="Y80" s="4"/>
      <c r="Z80" s="4">
        <f>_xlfn.IFNA(VLOOKUP(Y80,'Scoring Matrix'!$B$3:$H$6,7,TRUE),0)</f>
        <v>0</v>
      </c>
      <c r="AA80" s="8">
        <f t="shared" si="2"/>
        <v>18</v>
      </c>
    </row>
    <row r="81" spans="1:27" x14ac:dyDescent="0.35">
      <c r="A81" s="8" t="s">
        <v>249</v>
      </c>
      <c r="B81" s="8" t="s">
        <v>271</v>
      </c>
      <c r="C81" s="8" t="s">
        <v>60</v>
      </c>
      <c r="D81" s="8" t="s">
        <v>51</v>
      </c>
      <c r="E81" s="6"/>
      <c r="F81" s="6">
        <f>_xlfn.IFNA(VLOOKUP(E81,'Scoring Matrix'!$B$3:$H$6,2,TRUE),0)</f>
        <v>0</v>
      </c>
      <c r="G81" s="6"/>
      <c r="H81" s="6">
        <f>_xlfn.IFNA(VLOOKUP(G81,'Scoring Matrix'!$B$3:$H$6,2,TRUE),0)</f>
        <v>0</v>
      </c>
      <c r="I81" s="4"/>
      <c r="J81" s="4">
        <f>_xlfn.IFNA(VLOOKUP(I81,'Scoring Matrix'!$B$3:$H$6,3,TRUE),0)</f>
        <v>0</v>
      </c>
      <c r="K81" s="4"/>
      <c r="L81" s="4">
        <f>_xlfn.IFNA(VLOOKUP(K81,'Scoring Matrix'!$B$3:$H$6,3,TRUE),0)</f>
        <v>0</v>
      </c>
      <c r="M81" s="6" t="s">
        <v>1</v>
      </c>
      <c r="N81" s="6">
        <f>_xlfn.IFNA(VLOOKUP(M81,'Scoring Matrix'!$B$3:$H$6,4,TRUE),0)</f>
        <v>8</v>
      </c>
      <c r="O81" s="6"/>
      <c r="P81" s="6">
        <f>_xlfn.IFNA(VLOOKUP(O81,'Scoring Matrix'!$B$3:$H$6,4,TRUE),0)</f>
        <v>0</v>
      </c>
      <c r="Q81" s="4"/>
      <c r="R81" s="4">
        <f>_xlfn.IFNA(VLOOKUP(Q81,'Scoring Matrix'!$B$3:$H$6,5,TRUE),0)</f>
        <v>0</v>
      </c>
      <c r="S81" s="6"/>
      <c r="T81" s="6">
        <f>_xlfn.IFNA(VLOOKUP(S81,'Scoring Matrix'!$B$3:$H$6,6,TRUE),0)</f>
        <v>0</v>
      </c>
      <c r="U81" s="6"/>
      <c r="V81" s="6">
        <f>_xlfn.IFNA(VLOOKUP(U81,'Scoring Matrix'!$B$3:$H$6,6,TRUE),0)</f>
        <v>0</v>
      </c>
      <c r="W81" s="4"/>
      <c r="X81" s="4">
        <f>_xlfn.IFNA(VLOOKUP(W81,'Scoring Matrix'!$B$3:$H$6,7,TRUE),0)</f>
        <v>0</v>
      </c>
      <c r="Y81" s="4"/>
      <c r="Z81" s="4">
        <f>_xlfn.IFNA(VLOOKUP(Y81,'Scoring Matrix'!$B$3:$H$6,7,TRUE),0)</f>
        <v>0</v>
      </c>
      <c r="AA81" s="8">
        <f t="shared" si="2"/>
        <v>8</v>
      </c>
    </row>
    <row r="82" spans="1:27" x14ac:dyDescent="0.35">
      <c r="A82" s="8" t="s">
        <v>340</v>
      </c>
      <c r="B82" s="8" t="s">
        <v>338</v>
      </c>
      <c r="C82" s="8" t="s">
        <v>60</v>
      </c>
      <c r="D82" s="8" t="s">
        <v>51</v>
      </c>
      <c r="E82" s="6"/>
      <c r="F82" s="6">
        <f>_xlfn.IFNA(VLOOKUP(E82,'Scoring Matrix'!$B$3:$H$6,2,TRUE),0)</f>
        <v>0</v>
      </c>
      <c r="G82" s="6"/>
      <c r="H82" s="6">
        <f>_xlfn.IFNA(VLOOKUP(G82,'Scoring Matrix'!$B$3:$H$6,2,TRUE),0)</f>
        <v>0</v>
      </c>
      <c r="I82" s="4"/>
      <c r="J82" s="4">
        <f>_xlfn.IFNA(VLOOKUP(I82,'Scoring Matrix'!$B$3:$H$6,3,TRUE),0)</f>
        <v>0</v>
      </c>
      <c r="K82" s="4"/>
      <c r="L82" s="4">
        <f>_xlfn.IFNA(VLOOKUP(K82,'Scoring Matrix'!$B$3:$H$6,3,TRUE),0)</f>
        <v>0</v>
      </c>
      <c r="M82" s="6"/>
      <c r="N82" s="6">
        <f>_xlfn.IFNA(VLOOKUP(M82,'Scoring Matrix'!$B$3:$H$6,4,TRUE),0)</f>
        <v>0</v>
      </c>
      <c r="O82" s="6"/>
      <c r="P82" s="6">
        <f>_xlfn.IFNA(VLOOKUP(O82,'Scoring Matrix'!$B$3:$H$6,4,TRUE),0)</f>
        <v>0</v>
      </c>
      <c r="Q82" s="4"/>
      <c r="R82" s="4">
        <f>_xlfn.IFNA(VLOOKUP(Q82,'Scoring Matrix'!$B$3:$H$6,5,TRUE),0)</f>
        <v>0</v>
      </c>
      <c r="S82" s="6" t="s">
        <v>2</v>
      </c>
      <c r="T82" s="6">
        <f>_xlfn.IFNA(VLOOKUP(S82,'Scoring Matrix'!$B$3:$H$6,6,TRUE),0)</f>
        <v>2</v>
      </c>
      <c r="U82" s="6" t="s">
        <v>0</v>
      </c>
      <c r="V82" s="6">
        <f>_xlfn.IFNA(VLOOKUP(U82,'Scoring Matrix'!$B$3:$H$6,6,TRUE),0)</f>
        <v>5</v>
      </c>
      <c r="W82" s="4"/>
      <c r="X82" s="4">
        <f>_xlfn.IFNA(VLOOKUP(W82,'Scoring Matrix'!$B$3:$H$6,7,TRUE),0)</f>
        <v>0</v>
      </c>
      <c r="Y82" s="4"/>
      <c r="Z82" s="4">
        <f>_xlfn.IFNA(VLOOKUP(Y82,'Scoring Matrix'!$B$3:$H$6,7,TRUE),0)</f>
        <v>0</v>
      </c>
      <c r="AA82" s="8">
        <f t="shared" si="2"/>
        <v>7</v>
      </c>
    </row>
    <row r="83" spans="1:27" x14ac:dyDescent="0.35">
      <c r="A83" s="8" t="s">
        <v>106</v>
      </c>
      <c r="B83" s="22" t="s">
        <v>189</v>
      </c>
      <c r="C83" s="8" t="s">
        <v>60</v>
      </c>
      <c r="D83" s="8" t="s">
        <v>56</v>
      </c>
      <c r="E83" s="6" t="s">
        <v>2</v>
      </c>
      <c r="F83" s="6">
        <f>_xlfn.IFNA(VLOOKUP(E83,'Scoring Matrix'!$B$3:$H$6,2,TRUE),0)</f>
        <v>6</v>
      </c>
      <c r="G83" s="6" t="s">
        <v>2</v>
      </c>
      <c r="H83" s="6">
        <f>_xlfn.IFNA(VLOOKUP(G83,'Scoring Matrix'!$B$3:$H$6,2,TRUE),0)</f>
        <v>6</v>
      </c>
      <c r="I83" s="4"/>
      <c r="J83" s="4">
        <f>_xlfn.IFNA(VLOOKUP(I83,'Scoring Matrix'!$B$3:$H$6,3,TRUE),0)</f>
        <v>0</v>
      </c>
      <c r="K83" s="4"/>
      <c r="L83" s="4">
        <f>_xlfn.IFNA(VLOOKUP(K83,'Scoring Matrix'!$B$3:$H$6,3,TRUE),0)</f>
        <v>0</v>
      </c>
      <c r="M83" s="6"/>
      <c r="N83" s="6">
        <f>_xlfn.IFNA(VLOOKUP(M83,'Scoring Matrix'!$B$3:$H$6,4,TRUE),0)</f>
        <v>0</v>
      </c>
      <c r="O83" s="6"/>
      <c r="P83" s="6">
        <f>_xlfn.IFNA(VLOOKUP(O83,'Scoring Matrix'!$B$3:$H$6,4,TRUE),0)</f>
        <v>0</v>
      </c>
      <c r="Q83" s="4"/>
      <c r="R83" s="4">
        <f>_xlfn.IFNA(VLOOKUP(Q83,'Scoring Matrix'!$B$3:$H$6,5,TRUE),0)</f>
        <v>0</v>
      </c>
      <c r="S83" s="6"/>
      <c r="T83" s="6">
        <f>_xlfn.IFNA(VLOOKUP(S83,'Scoring Matrix'!$B$3:$H$6,6,TRUE),0)</f>
        <v>0</v>
      </c>
      <c r="U83" s="6"/>
      <c r="V83" s="6">
        <f>_xlfn.IFNA(VLOOKUP(U83,'Scoring Matrix'!$B$3:$H$6,6,TRUE),0)</f>
        <v>0</v>
      </c>
      <c r="W83" s="4"/>
      <c r="X83" s="4">
        <f>_xlfn.IFNA(VLOOKUP(W83,'Scoring Matrix'!$B$3:$H$6,7,TRUE),0)</f>
        <v>0</v>
      </c>
      <c r="Y83" s="4"/>
      <c r="Z83" s="4">
        <f>_xlfn.IFNA(VLOOKUP(Y83,'Scoring Matrix'!$B$3:$H$6,7,TRUE),0)</f>
        <v>0</v>
      </c>
      <c r="AA83" s="8">
        <f t="shared" si="2"/>
        <v>12</v>
      </c>
    </row>
    <row r="84" spans="1:27" x14ac:dyDescent="0.35">
      <c r="A84" s="8" t="s">
        <v>95</v>
      </c>
      <c r="B84" s="22" t="s">
        <v>183</v>
      </c>
      <c r="C84" s="8" t="s">
        <v>60</v>
      </c>
      <c r="D84" s="8" t="s">
        <v>52</v>
      </c>
      <c r="E84" s="6" t="s">
        <v>1</v>
      </c>
      <c r="F84" s="6">
        <f>_xlfn.IFNA(VLOOKUP(E84,'Scoring Matrix'!$B$3:$H$6,2,TRUE),0)</f>
        <v>8</v>
      </c>
      <c r="G84" s="6" t="s">
        <v>1</v>
      </c>
      <c r="H84" s="6">
        <f>_xlfn.IFNA(VLOOKUP(G84,'Scoring Matrix'!$B$3:$H$6,2,TRUE),0)</f>
        <v>8</v>
      </c>
      <c r="I84" s="4"/>
      <c r="J84" s="4">
        <f>_xlfn.IFNA(VLOOKUP(I84,'Scoring Matrix'!$B$3:$H$6,3,TRUE),0)</f>
        <v>0</v>
      </c>
      <c r="K84" s="4"/>
      <c r="L84" s="4">
        <f>_xlfn.IFNA(VLOOKUP(K84,'Scoring Matrix'!$B$3:$H$6,3,TRUE),0)</f>
        <v>0</v>
      </c>
      <c r="M84" s="6"/>
      <c r="N84" s="6">
        <f>_xlfn.IFNA(VLOOKUP(M84,'Scoring Matrix'!$B$3:$H$6,4,TRUE),0)</f>
        <v>0</v>
      </c>
      <c r="O84" s="6"/>
      <c r="P84" s="6">
        <f>_xlfn.IFNA(VLOOKUP(O84,'Scoring Matrix'!$B$3:$H$6,4,TRUE),0)</f>
        <v>0</v>
      </c>
      <c r="Q84" s="4"/>
      <c r="R84" s="4">
        <f>_xlfn.IFNA(VLOOKUP(Q84,'Scoring Matrix'!$B$3:$H$6,5,TRUE),0)</f>
        <v>0</v>
      </c>
      <c r="S84" s="6"/>
      <c r="T84" s="6">
        <f>_xlfn.IFNA(VLOOKUP(S84,'Scoring Matrix'!$B$3:$H$6,6,TRUE),0)</f>
        <v>0</v>
      </c>
      <c r="U84" s="6"/>
      <c r="V84" s="6">
        <f>_xlfn.IFNA(VLOOKUP(U84,'Scoring Matrix'!$B$3:$H$6,6,TRUE),0)</f>
        <v>0</v>
      </c>
      <c r="W84" s="4"/>
      <c r="X84" s="4">
        <f>_xlfn.IFNA(VLOOKUP(W84,'Scoring Matrix'!$B$3:$H$6,7,TRUE),0)</f>
        <v>0</v>
      </c>
      <c r="Y84" s="4"/>
      <c r="Z84" s="4">
        <f>_xlfn.IFNA(VLOOKUP(Y84,'Scoring Matrix'!$B$3:$H$6,7,TRUE),0)</f>
        <v>0</v>
      </c>
      <c r="AA84" s="8">
        <f t="shared" si="2"/>
        <v>16</v>
      </c>
    </row>
    <row r="85" spans="1:27" x14ac:dyDescent="0.35">
      <c r="A85" s="8" t="s">
        <v>103</v>
      </c>
      <c r="B85" s="22" t="s">
        <v>201</v>
      </c>
      <c r="C85" s="8" t="s">
        <v>59</v>
      </c>
      <c r="D85" s="8" t="s">
        <v>55</v>
      </c>
      <c r="E85" s="6" t="s">
        <v>0</v>
      </c>
      <c r="F85" s="6">
        <f>_xlfn.IFNA(VLOOKUP(E85,'Scoring Matrix'!$B$3:$H$6,2,TRUE),0)</f>
        <v>10</v>
      </c>
      <c r="G85" s="6" t="s">
        <v>0</v>
      </c>
      <c r="H85" s="6">
        <f>_xlfn.IFNA(VLOOKUP(G85,'Scoring Matrix'!$B$3:$H$6,2,TRUE),0)</f>
        <v>10</v>
      </c>
      <c r="I85" s="4"/>
      <c r="J85" s="4">
        <f>_xlfn.IFNA(VLOOKUP(I85,'Scoring Matrix'!$B$3:$H$6,3,TRUE),0)</f>
        <v>0</v>
      </c>
      <c r="K85" s="4"/>
      <c r="L85" s="4">
        <f>_xlfn.IFNA(VLOOKUP(K85,'Scoring Matrix'!$B$3:$H$6,3,TRUE),0)</f>
        <v>0</v>
      </c>
      <c r="M85" s="6" t="s">
        <v>1</v>
      </c>
      <c r="N85" s="6">
        <f>_xlfn.IFNA(VLOOKUP(M85,'Scoring Matrix'!$B$3:$H$6,4,TRUE),0)</f>
        <v>8</v>
      </c>
      <c r="O85" s="6"/>
      <c r="P85" s="6">
        <f>_xlfn.IFNA(VLOOKUP(O85,'Scoring Matrix'!$B$3:$H$6,4,TRUE),0)</f>
        <v>0</v>
      </c>
      <c r="Q85" s="4"/>
      <c r="R85" s="4">
        <f>_xlfn.IFNA(VLOOKUP(Q85,'Scoring Matrix'!$B$3:$H$6,5,TRUE),0)</f>
        <v>0</v>
      </c>
      <c r="S85" s="6" t="s">
        <v>0</v>
      </c>
      <c r="T85" s="6">
        <f>_xlfn.IFNA(VLOOKUP(S85,'Scoring Matrix'!$B$3:$H$6,6,TRUE),0)</f>
        <v>5</v>
      </c>
      <c r="U85" s="6" t="s">
        <v>1</v>
      </c>
      <c r="V85" s="6">
        <f>_xlfn.IFNA(VLOOKUP(U85,'Scoring Matrix'!$B$3:$H$6,6,TRUE),0)</f>
        <v>3</v>
      </c>
      <c r="W85" s="4"/>
      <c r="X85" s="4">
        <f>_xlfn.IFNA(VLOOKUP(W85,'Scoring Matrix'!$B$3:$H$6,7,TRUE),0)</f>
        <v>0</v>
      </c>
      <c r="Y85" s="4"/>
      <c r="Z85" s="4">
        <f>_xlfn.IFNA(VLOOKUP(Y85,'Scoring Matrix'!$B$3:$H$6,7,TRUE),0)</f>
        <v>0</v>
      </c>
      <c r="AA85" s="8">
        <f t="shared" si="2"/>
        <v>36</v>
      </c>
    </row>
    <row r="86" spans="1:27" x14ac:dyDescent="0.35">
      <c r="A86" s="8" t="s">
        <v>212</v>
      </c>
      <c r="B86" s="8" t="s">
        <v>213</v>
      </c>
      <c r="C86" s="8" t="s">
        <v>59</v>
      </c>
      <c r="D86" s="8" t="s">
        <v>54</v>
      </c>
      <c r="E86" s="6"/>
      <c r="F86" s="6">
        <f>_xlfn.IFNA(VLOOKUP(E86,'Scoring Matrix'!$B$3:$H$6,2,TRUE),0)</f>
        <v>0</v>
      </c>
      <c r="G86" s="6"/>
      <c r="H86" s="6">
        <f>_xlfn.IFNA(VLOOKUP(G86,'Scoring Matrix'!$B$3:$H$6,2,TRUE),0)</f>
        <v>0</v>
      </c>
      <c r="I86" s="4"/>
      <c r="J86" s="4">
        <f>_xlfn.IFNA(VLOOKUP(I86,'Scoring Matrix'!$B$3:$H$6,3,TRUE),0)</f>
        <v>0</v>
      </c>
      <c r="K86" s="4"/>
      <c r="L86" s="4">
        <f>_xlfn.IFNA(VLOOKUP(K86,'Scoring Matrix'!$B$3:$H$6,3,TRUE),0)</f>
        <v>0</v>
      </c>
      <c r="M86" s="6" t="s">
        <v>0</v>
      </c>
      <c r="N86" s="6">
        <f>_xlfn.IFNA(VLOOKUP(M86,'Scoring Matrix'!$B$3:$H$6,4,TRUE),0)</f>
        <v>10</v>
      </c>
      <c r="O86" s="6"/>
      <c r="P86" s="6">
        <f>_xlfn.IFNA(VLOOKUP(O86,'Scoring Matrix'!$B$3:$H$6,4,TRUE),0)</f>
        <v>0</v>
      </c>
      <c r="Q86" s="4" t="s">
        <v>1</v>
      </c>
      <c r="R86" s="4">
        <f>_xlfn.IFNA(VLOOKUP(Q86,'Scoring Matrix'!$B$3:$H$6,5,TRUE),0)</f>
        <v>8</v>
      </c>
      <c r="S86" s="6"/>
      <c r="T86" s="6">
        <f>_xlfn.IFNA(VLOOKUP(S86,'Scoring Matrix'!$B$3:$H$6,6,TRUE),0)</f>
        <v>0</v>
      </c>
      <c r="U86" s="6"/>
      <c r="V86" s="6">
        <f>_xlfn.IFNA(VLOOKUP(U86,'Scoring Matrix'!$B$3:$H$6,6,TRUE),0)</f>
        <v>0</v>
      </c>
      <c r="W86" s="4"/>
      <c r="X86" s="4">
        <f>_xlfn.IFNA(VLOOKUP(W86,'Scoring Matrix'!$B$3:$H$6,7,TRUE),0)</f>
        <v>0</v>
      </c>
      <c r="Y86" s="4"/>
      <c r="Z86" s="4">
        <f>_xlfn.IFNA(VLOOKUP(Y86,'Scoring Matrix'!$B$3:$H$6,7,TRUE),0)</f>
        <v>0</v>
      </c>
      <c r="AA86" s="8">
        <f t="shared" si="2"/>
        <v>18</v>
      </c>
    </row>
    <row r="87" spans="1:27" x14ac:dyDescent="0.35">
      <c r="A87" s="8" t="s">
        <v>109</v>
      </c>
      <c r="B87" s="22" t="s">
        <v>203</v>
      </c>
      <c r="C87" s="8" t="s">
        <v>60</v>
      </c>
      <c r="D87" s="8" t="s">
        <v>54</v>
      </c>
      <c r="E87" s="6"/>
      <c r="F87" s="6">
        <f>_xlfn.IFNA(VLOOKUP(E87,'Scoring Matrix'!$B$3:$H$6,2,TRUE),0)</f>
        <v>0</v>
      </c>
      <c r="G87" s="6" t="s">
        <v>1</v>
      </c>
      <c r="H87" s="6">
        <f>_xlfn.IFNA(VLOOKUP(G87,'Scoring Matrix'!$B$3:$H$6,2,TRUE),0)</f>
        <v>8</v>
      </c>
      <c r="I87" s="4"/>
      <c r="J87" s="4">
        <f>_xlfn.IFNA(VLOOKUP(I87,'Scoring Matrix'!$B$3:$H$6,3,TRUE),0)</f>
        <v>0</v>
      </c>
      <c r="K87" s="4"/>
      <c r="L87" s="4">
        <f>_xlfn.IFNA(VLOOKUP(K87,'Scoring Matrix'!$B$3:$H$6,3,TRUE),0)</f>
        <v>0</v>
      </c>
      <c r="M87" s="6"/>
      <c r="N87" s="6">
        <f>_xlfn.IFNA(VLOOKUP(M87,'Scoring Matrix'!$B$3:$H$6,4,TRUE),0)</f>
        <v>0</v>
      </c>
      <c r="O87" s="6" t="s">
        <v>2</v>
      </c>
      <c r="P87" s="6">
        <f>_xlfn.IFNA(VLOOKUP(O87,'Scoring Matrix'!$B$3:$H$6,4,TRUE),0)</f>
        <v>6</v>
      </c>
      <c r="Q87" s="4"/>
      <c r="R87" s="4">
        <f>_xlfn.IFNA(VLOOKUP(Q87,'Scoring Matrix'!$B$3:$H$6,5,TRUE),0)</f>
        <v>0</v>
      </c>
      <c r="S87" s="6"/>
      <c r="T87" s="6">
        <f>_xlfn.IFNA(VLOOKUP(S87,'Scoring Matrix'!$B$3:$H$6,6,TRUE),0)</f>
        <v>0</v>
      </c>
      <c r="U87" s="6"/>
      <c r="V87" s="6">
        <f>_xlfn.IFNA(VLOOKUP(U87,'Scoring Matrix'!$B$3:$H$6,6,TRUE),0)</f>
        <v>0</v>
      </c>
      <c r="W87" s="4"/>
      <c r="X87" s="4">
        <f>_xlfn.IFNA(VLOOKUP(W87,'Scoring Matrix'!$B$3:$H$6,7,TRUE),0)</f>
        <v>0</v>
      </c>
      <c r="Y87" s="4"/>
      <c r="Z87" s="4">
        <f>_xlfn.IFNA(VLOOKUP(Y87,'Scoring Matrix'!$B$3:$H$6,7,TRUE),0)</f>
        <v>0</v>
      </c>
      <c r="AA87" s="8">
        <f t="shared" si="2"/>
        <v>14</v>
      </c>
    </row>
    <row r="88" spans="1:27" x14ac:dyDescent="0.35">
      <c r="A88" s="8" t="s">
        <v>149</v>
      </c>
      <c r="B88" s="22" t="s">
        <v>126</v>
      </c>
      <c r="C88" s="8" t="s">
        <v>59</v>
      </c>
      <c r="D88" s="8" t="s">
        <v>53</v>
      </c>
      <c r="E88" s="6"/>
      <c r="F88" s="6">
        <f>_xlfn.IFNA(VLOOKUP(E88,'Scoring Matrix'!$B$3:$H$6,2,TRUE),0)</f>
        <v>0</v>
      </c>
      <c r="G88" s="6"/>
      <c r="H88" s="6">
        <f>_xlfn.IFNA(VLOOKUP(G88,'Scoring Matrix'!$B$3:$H$6,2,TRUE),0)</f>
        <v>0</v>
      </c>
      <c r="I88" s="4" t="s">
        <v>1</v>
      </c>
      <c r="J88" s="4">
        <f>_xlfn.IFNA(VLOOKUP(I88,'Scoring Matrix'!$B$3:$H$6,3,TRUE),0)</f>
        <v>3</v>
      </c>
      <c r="K88" s="4" t="s">
        <v>1</v>
      </c>
      <c r="L88" s="4">
        <f>_xlfn.IFNA(VLOOKUP(K88,'Scoring Matrix'!$B$3:$H$6,3,TRUE),0)</f>
        <v>3</v>
      </c>
      <c r="M88" s="6" t="s">
        <v>2</v>
      </c>
      <c r="N88" s="6">
        <f>_xlfn.IFNA(VLOOKUP(M88,'Scoring Matrix'!$B$3:$H$6,4,TRUE),0)</f>
        <v>6</v>
      </c>
      <c r="O88" s="6"/>
      <c r="P88" s="6">
        <f>_xlfn.IFNA(VLOOKUP(O88,'Scoring Matrix'!$B$3:$H$6,4,TRUE),0)</f>
        <v>0</v>
      </c>
      <c r="Q88" s="4"/>
      <c r="R88" s="4">
        <f>_xlfn.IFNA(VLOOKUP(Q88,'Scoring Matrix'!$B$3:$H$6,5,TRUE),0)</f>
        <v>0</v>
      </c>
      <c r="S88" s="6"/>
      <c r="T88" s="6">
        <f>_xlfn.IFNA(VLOOKUP(S88,'Scoring Matrix'!$B$3:$H$6,6,TRUE),0)</f>
        <v>0</v>
      </c>
      <c r="U88" s="6"/>
      <c r="V88" s="6">
        <f>_xlfn.IFNA(VLOOKUP(U88,'Scoring Matrix'!$B$3:$H$6,6,TRUE),0)</f>
        <v>0</v>
      </c>
      <c r="W88" s="4"/>
      <c r="X88" s="4">
        <f>_xlfn.IFNA(VLOOKUP(W88,'Scoring Matrix'!$B$3:$H$6,7,TRUE),0)</f>
        <v>0</v>
      </c>
      <c r="Y88" s="4"/>
      <c r="Z88" s="4">
        <f>_xlfn.IFNA(VLOOKUP(Y88,'Scoring Matrix'!$B$3:$H$6,7,TRUE),0)</f>
        <v>0</v>
      </c>
      <c r="AA88" s="8">
        <f t="shared" si="2"/>
        <v>12</v>
      </c>
    </row>
    <row r="89" spans="1:27" x14ac:dyDescent="0.35">
      <c r="A89" s="8" t="s">
        <v>157</v>
      </c>
      <c r="B89" s="22" t="s">
        <v>135</v>
      </c>
      <c r="C89" s="8" t="s">
        <v>59</v>
      </c>
      <c r="D89" s="8" t="s">
        <v>56</v>
      </c>
      <c r="E89" s="6"/>
      <c r="F89" s="6">
        <f>_xlfn.IFNA(VLOOKUP(E89,'Scoring Matrix'!$B$3:$H$6,2,TRUE),0)</f>
        <v>0</v>
      </c>
      <c r="G89" s="6"/>
      <c r="H89" s="6">
        <f>_xlfn.IFNA(VLOOKUP(G89,'Scoring Matrix'!$B$3:$H$6,2,TRUE),0)</f>
        <v>0</v>
      </c>
      <c r="I89" s="4" t="s">
        <v>0</v>
      </c>
      <c r="J89" s="4">
        <f>_xlfn.IFNA(VLOOKUP(I89,'Scoring Matrix'!$B$3:$H$6,3,TRUE),0)</f>
        <v>5</v>
      </c>
      <c r="K89" s="4" t="s">
        <v>0</v>
      </c>
      <c r="L89" s="4">
        <f>_xlfn.IFNA(VLOOKUP(K89,'Scoring Matrix'!$B$3:$H$6,3,TRUE),0)</f>
        <v>5</v>
      </c>
      <c r="M89" s="6"/>
      <c r="N89" s="6">
        <f>_xlfn.IFNA(VLOOKUP(M89,'Scoring Matrix'!$B$3:$H$6,4,TRUE),0)</f>
        <v>0</v>
      </c>
      <c r="O89" s="6"/>
      <c r="P89" s="6">
        <f>_xlfn.IFNA(VLOOKUP(O89,'Scoring Matrix'!$B$3:$H$6,4,TRUE),0)</f>
        <v>0</v>
      </c>
      <c r="Q89" s="4"/>
      <c r="R89" s="4">
        <f>_xlfn.IFNA(VLOOKUP(Q89,'Scoring Matrix'!$B$3:$H$6,5,TRUE),0)</f>
        <v>0</v>
      </c>
      <c r="S89" s="6"/>
      <c r="T89" s="6">
        <f>_xlfn.IFNA(VLOOKUP(S89,'Scoring Matrix'!$B$3:$H$6,6,TRUE),0)</f>
        <v>0</v>
      </c>
      <c r="U89" s="6"/>
      <c r="V89" s="6">
        <f>_xlfn.IFNA(VLOOKUP(U89,'Scoring Matrix'!$B$3:$H$6,6,TRUE),0)</f>
        <v>0</v>
      </c>
      <c r="W89" s="4"/>
      <c r="X89" s="4">
        <f>_xlfn.IFNA(VLOOKUP(W89,'Scoring Matrix'!$B$3:$H$6,7,TRUE),0)</f>
        <v>0</v>
      </c>
      <c r="Y89" s="4"/>
      <c r="Z89" s="4">
        <f>_xlfn.IFNA(VLOOKUP(Y89,'Scoring Matrix'!$B$3:$H$6,7,TRUE),0)</f>
        <v>0</v>
      </c>
      <c r="AA89" s="8">
        <f t="shared" si="2"/>
        <v>10</v>
      </c>
    </row>
    <row r="90" spans="1:27" x14ac:dyDescent="0.35">
      <c r="A90" s="8" t="s">
        <v>163</v>
      </c>
      <c r="B90" s="22" t="s">
        <v>142</v>
      </c>
      <c r="C90" s="8" t="s">
        <v>60</v>
      </c>
      <c r="D90" s="8" t="s">
        <v>52</v>
      </c>
      <c r="E90" s="6"/>
      <c r="F90" s="6">
        <f>_xlfn.IFNA(VLOOKUP(E90,'Scoring Matrix'!$B$3:$H$6,2,TRUE),0)</f>
        <v>0</v>
      </c>
      <c r="G90" s="6"/>
      <c r="H90" s="6">
        <f>_xlfn.IFNA(VLOOKUP(G90,'Scoring Matrix'!$B$3:$H$6,2,TRUE),0)</f>
        <v>0</v>
      </c>
      <c r="I90" s="4" t="s">
        <v>2</v>
      </c>
      <c r="J90" s="4">
        <f>_xlfn.IFNA(VLOOKUP(I90,'Scoring Matrix'!$B$3:$H$6,3,TRUE),0)</f>
        <v>2</v>
      </c>
      <c r="K90" s="4" t="s">
        <v>2</v>
      </c>
      <c r="L90" s="4">
        <f>_xlfn.IFNA(VLOOKUP(K90,'Scoring Matrix'!$B$3:$H$6,3,TRUE),0)</f>
        <v>2</v>
      </c>
      <c r="M90" s="6"/>
      <c r="N90" s="6">
        <f>_xlfn.IFNA(VLOOKUP(M90,'Scoring Matrix'!$B$3:$H$6,4,TRUE),0)</f>
        <v>0</v>
      </c>
      <c r="O90" s="6"/>
      <c r="P90" s="6">
        <f>_xlfn.IFNA(VLOOKUP(O90,'Scoring Matrix'!$B$3:$H$6,4,TRUE),0)</f>
        <v>0</v>
      </c>
      <c r="Q90" s="4"/>
      <c r="R90" s="4">
        <f>_xlfn.IFNA(VLOOKUP(Q90,'Scoring Matrix'!$B$3:$H$6,5,TRUE),0)</f>
        <v>0</v>
      </c>
      <c r="S90" s="6"/>
      <c r="T90" s="6">
        <f>_xlfn.IFNA(VLOOKUP(S90,'Scoring Matrix'!$B$3:$H$6,6,TRUE),0)</f>
        <v>0</v>
      </c>
      <c r="U90" s="6"/>
      <c r="V90" s="6">
        <f>_xlfn.IFNA(VLOOKUP(U90,'Scoring Matrix'!$B$3:$H$6,6,TRUE),0)</f>
        <v>0</v>
      </c>
      <c r="W90" s="4"/>
      <c r="X90" s="4">
        <f>_xlfn.IFNA(VLOOKUP(W90,'Scoring Matrix'!$B$3:$H$6,7,TRUE),0)</f>
        <v>0</v>
      </c>
      <c r="Y90" s="4"/>
      <c r="Z90" s="4">
        <f>_xlfn.IFNA(VLOOKUP(Y90,'Scoring Matrix'!$B$3:$H$6,7,TRUE),0)</f>
        <v>0</v>
      </c>
      <c r="AA90" s="8">
        <f t="shared" si="2"/>
        <v>4</v>
      </c>
    </row>
    <row r="91" spans="1:27" x14ac:dyDescent="0.35">
      <c r="A91" s="8" t="s">
        <v>108</v>
      </c>
      <c r="B91" s="22" t="s">
        <v>191</v>
      </c>
      <c r="C91" s="8" t="s">
        <v>60</v>
      </c>
      <c r="D91" s="8" t="s">
        <v>53</v>
      </c>
      <c r="E91" s="6" t="s">
        <v>0</v>
      </c>
      <c r="F91" s="6">
        <f>_xlfn.IFNA(VLOOKUP(E91,'Scoring Matrix'!$B$3:$H$6,2,TRUE),0)</f>
        <v>10</v>
      </c>
      <c r="G91" s="6" t="s">
        <v>1</v>
      </c>
      <c r="H91" s="6">
        <f>_xlfn.IFNA(VLOOKUP(G91,'Scoring Matrix'!$B$3:$H$6,2,TRUE),0)</f>
        <v>8</v>
      </c>
      <c r="I91" s="4"/>
      <c r="J91" s="4">
        <f>_xlfn.IFNA(VLOOKUP(I91,'Scoring Matrix'!$B$3:$H$6,3,TRUE),0)</f>
        <v>0</v>
      </c>
      <c r="K91" s="4"/>
      <c r="L91" s="4">
        <f>_xlfn.IFNA(VLOOKUP(K91,'Scoring Matrix'!$B$3:$H$6,3,TRUE),0)</f>
        <v>0</v>
      </c>
      <c r="M91" s="6" t="s">
        <v>0</v>
      </c>
      <c r="N91" s="6">
        <f>_xlfn.IFNA(VLOOKUP(M91,'Scoring Matrix'!$B$3:$H$6,4,TRUE),0)</f>
        <v>10</v>
      </c>
      <c r="O91" s="6" t="s">
        <v>0</v>
      </c>
      <c r="P91" s="6">
        <f>_xlfn.IFNA(VLOOKUP(O91,'Scoring Matrix'!$B$3:$H$6,4,TRUE),0)</f>
        <v>10</v>
      </c>
      <c r="Q91" s="4" t="s">
        <v>1</v>
      </c>
      <c r="R91" s="4">
        <f>_xlfn.IFNA(VLOOKUP(Q91,'Scoring Matrix'!$B$3:$H$6,5,TRUE),0)</f>
        <v>8</v>
      </c>
      <c r="S91" s="6"/>
      <c r="T91" s="6">
        <f>_xlfn.IFNA(VLOOKUP(S91,'Scoring Matrix'!$B$3:$H$6,6,TRUE),0)</f>
        <v>0</v>
      </c>
      <c r="U91" s="6"/>
      <c r="V91" s="6">
        <f>_xlfn.IFNA(VLOOKUP(U91,'Scoring Matrix'!$B$3:$H$6,6,TRUE),0)</f>
        <v>0</v>
      </c>
      <c r="W91" s="4"/>
      <c r="X91" s="4">
        <f>_xlfn.IFNA(VLOOKUP(W91,'Scoring Matrix'!$B$3:$H$6,7,TRUE),0)</f>
        <v>0</v>
      </c>
      <c r="Y91" s="4"/>
      <c r="Z91" s="4">
        <f>_xlfn.IFNA(VLOOKUP(Y91,'Scoring Matrix'!$B$3:$H$6,7,TRUE),0)</f>
        <v>0</v>
      </c>
      <c r="AA91" s="8">
        <f t="shared" si="2"/>
        <v>46</v>
      </c>
    </row>
    <row r="92" spans="1:27" x14ac:dyDescent="0.35">
      <c r="A92" s="8" t="s">
        <v>301</v>
      </c>
      <c r="B92" s="8" t="s">
        <v>300</v>
      </c>
      <c r="C92" s="8" t="s">
        <v>59</v>
      </c>
      <c r="D92" s="8" t="s">
        <v>52</v>
      </c>
      <c r="E92" s="6"/>
      <c r="F92" s="6">
        <f>_xlfn.IFNA(VLOOKUP(E92,'Scoring Matrix'!$B$3:$H$6,2,TRUE),0)</f>
        <v>0</v>
      </c>
      <c r="G92" s="6"/>
      <c r="H92" s="6">
        <f>_xlfn.IFNA(VLOOKUP(G92,'Scoring Matrix'!$B$3:$H$6,2,TRUE),0)</f>
        <v>0</v>
      </c>
      <c r="I92" s="4"/>
      <c r="J92" s="4">
        <f>_xlfn.IFNA(VLOOKUP(I92,'Scoring Matrix'!$B$3:$H$6,3,TRUE),0)</f>
        <v>0</v>
      </c>
      <c r="K92" s="4"/>
      <c r="L92" s="4">
        <f>_xlfn.IFNA(VLOOKUP(K92,'Scoring Matrix'!$B$3:$H$6,3,TRUE),0)</f>
        <v>0</v>
      </c>
      <c r="M92" s="6"/>
      <c r="N92" s="6">
        <f>_xlfn.IFNA(VLOOKUP(M92,'Scoring Matrix'!$B$3:$H$6,4,TRUE),0)</f>
        <v>0</v>
      </c>
      <c r="O92" s="6" t="s">
        <v>1</v>
      </c>
      <c r="P92" s="6">
        <f>_xlfn.IFNA(VLOOKUP(O92,'Scoring Matrix'!$B$3:$H$6,4,TRUE),0)</f>
        <v>8</v>
      </c>
      <c r="Q92" s="4"/>
      <c r="R92" s="4">
        <f>_xlfn.IFNA(VLOOKUP(Q92,'Scoring Matrix'!$B$3:$H$6,5,TRUE),0)</f>
        <v>0</v>
      </c>
      <c r="S92" s="6" t="s">
        <v>2</v>
      </c>
      <c r="T92" s="6">
        <f>_xlfn.IFNA(VLOOKUP(S92,'Scoring Matrix'!$B$3:$H$6,6,TRUE),0)</f>
        <v>2</v>
      </c>
      <c r="U92" s="6" t="s">
        <v>1</v>
      </c>
      <c r="V92" s="6">
        <f>_xlfn.IFNA(VLOOKUP(U92,'Scoring Matrix'!$B$3:$H$6,6,TRUE),0)</f>
        <v>3</v>
      </c>
      <c r="W92" s="4"/>
      <c r="X92" s="4">
        <f>_xlfn.IFNA(VLOOKUP(W92,'Scoring Matrix'!$B$3:$H$6,7,TRUE),0)</f>
        <v>0</v>
      </c>
      <c r="Y92" s="4"/>
      <c r="Z92" s="4">
        <f>_xlfn.IFNA(VLOOKUP(Y92,'Scoring Matrix'!$B$3:$H$6,7,TRUE),0)</f>
        <v>0</v>
      </c>
      <c r="AA92" s="8">
        <f t="shared" si="2"/>
        <v>13</v>
      </c>
    </row>
    <row r="93" spans="1:27" x14ac:dyDescent="0.35">
      <c r="A93" s="8" t="s">
        <v>74</v>
      </c>
      <c r="B93" s="22" t="s">
        <v>173</v>
      </c>
      <c r="C93" s="8" t="s">
        <v>60</v>
      </c>
      <c r="D93" s="8" t="s">
        <v>55</v>
      </c>
      <c r="E93" s="6" t="s">
        <v>2</v>
      </c>
      <c r="F93" s="6">
        <f>_xlfn.IFNA(VLOOKUP(E93,'Scoring Matrix'!$B$3:$H$6,2,TRUE),0)</f>
        <v>6</v>
      </c>
      <c r="G93" s="6" t="s">
        <v>0</v>
      </c>
      <c r="H93" s="6">
        <f>_xlfn.IFNA(VLOOKUP(G93,'Scoring Matrix'!$B$3:$H$6,2,TRUE),0)</f>
        <v>10</v>
      </c>
      <c r="I93" s="4"/>
      <c r="J93" s="4">
        <f>_xlfn.IFNA(VLOOKUP(I93,'Scoring Matrix'!$B$3:$H$6,3,TRUE),0)</f>
        <v>0</v>
      </c>
      <c r="K93" s="4"/>
      <c r="L93" s="4">
        <f>_xlfn.IFNA(VLOOKUP(K93,'Scoring Matrix'!$B$3:$H$6,3,TRUE),0)</f>
        <v>0</v>
      </c>
      <c r="M93" s="6"/>
      <c r="N93" s="6">
        <f>_xlfn.IFNA(VLOOKUP(M93,'Scoring Matrix'!$B$3:$H$6,4,TRUE),0)</f>
        <v>0</v>
      </c>
      <c r="O93" s="6"/>
      <c r="P93" s="6">
        <f>_xlfn.IFNA(VLOOKUP(O93,'Scoring Matrix'!$B$3:$H$6,4,TRUE),0)</f>
        <v>0</v>
      </c>
      <c r="Q93" s="4"/>
      <c r="R93" s="4">
        <f>_xlfn.IFNA(VLOOKUP(Q93,'Scoring Matrix'!$B$3:$H$6,5,TRUE),0)</f>
        <v>0</v>
      </c>
      <c r="S93" s="6" t="s">
        <v>1</v>
      </c>
      <c r="T93" s="6">
        <f>_xlfn.IFNA(VLOOKUP(S93,'Scoring Matrix'!$B$3:$H$6,6,TRUE),0)</f>
        <v>3</v>
      </c>
      <c r="U93" s="6" t="s">
        <v>1</v>
      </c>
      <c r="V93" s="6">
        <f>_xlfn.IFNA(VLOOKUP(U93,'Scoring Matrix'!$B$3:$H$6,6,TRUE),0)</f>
        <v>3</v>
      </c>
      <c r="W93" s="4"/>
      <c r="X93" s="4">
        <f>_xlfn.IFNA(VLOOKUP(W93,'Scoring Matrix'!$B$3:$H$6,7,TRUE),0)</f>
        <v>0</v>
      </c>
      <c r="Y93" s="4"/>
      <c r="Z93" s="4">
        <f>_xlfn.IFNA(VLOOKUP(Y93,'Scoring Matrix'!$B$3:$H$6,7,TRUE),0)</f>
        <v>0</v>
      </c>
      <c r="AA93" s="8">
        <f t="shared" si="2"/>
        <v>22</v>
      </c>
    </row>
    <row r="94" spans="1:27" x14ac:dyDescent="0.35">
      <c r="A94" s="8" t="s">
        <v>102</v>
      </c>
      <c r="B94" s="22" t="s">
        <v>199</v>
      </c>
      <c r="C94" s="8" t="s">
        <v>59</v>
      </c>
      <c r="D94" s="8" t="s">
        <v>56</v>
      </c>
      <c r="E94" s="6" t="s">
        <v>0</v>
      </c>
      <c r="F94" s="6">
        <f>_xlfn.IFNA(VLOOKUP(E94,'Scoring Matrix'!$B$3:$H$6,2,TRUE),0)</f>
        <v>10</v>
      </c>
      <c r="G94" s="6" t="s">
        <v>1</v>
      </c>
      <c r="H94" s="6">
        <f>_xlfn.IFNA(VLOOKUP(G94,'Scoring Matrix'!$B$3:$H$6,2,TRUE),0)</f>
        <v>8</v>
      </c>
      <c r="I94" s="4"/>
      <c r="J94" s="4">
        <f>_xlfn.IFNA(VLOOKUP(I94,'Scoring Matrix'!$B$3:$H$6,3,TRUE),0)</f>
        <v>0</v>
      </c>
      <c r="K94" s="4"/>
      <c r="L94" s="4">
        <f>_xlfn.IFNA(VLOOKUP(K94,'Scoring Matrix'!$B$3:$H$6,3,TRUE),0)</f>
        <v>0</v>
      </c>
      <c r="M94" s="6"/>
      <c r="N94" s="6">
        <f>_xlfn.IFNA(VLOOKUP(M94,'Scoring Matrix'!$B$3:$H$6,4,TRUE),0)</f>
        <v>0</v>
      </c>
      <c r="O94" s="6"/>
      <c r="P94" s="6">
        <f>_xlfn.IFNA(VLOOKUP(O94,'Scoring Matrix'!$B$3:$H$6,4,TRUE),0)</f>
        <v>0</v>
      </c>
      <c r="Q94" s="4"/>
      <c r="R94" s="4">
        <f>_xlfn.IFNA(VLOOKUP(Q94,'Scoring Matrix'!$B$3:$H$6,5,TRUE),0)</f>
        <v>0</v>
      </c>
      <c r="S94" s="6"/>
      <c r="T94" s="6">
        <f>_xlfn.IFNA(VLOOKUP(S94,'Scoring Matrix'!$B$3:$H$6,6,TRUE),0)</f>
        <v>0</v>
      </c>
      <c r="U94" s="6"/>
      <c r="V94" s="6">
        <f>_xlfn.IFNA(VLOOKUP(U94,'Scoring Matrix'!$B$3:$H$6,6,TRUE),0)</f>
        <v>0</v>
      </c>
      <c r="W94" s="4"/>
      <c r="X94" s="4">
        <f>_xlfn.IFNA(VLOOKUP(W94,'Scoring Matrix'!$B$3:$H$6,7,TRUE),0)</f>
        <v>0</v>
      </c>
      <c r="Y94" s="4"/>
      <c r="Z94" s="4">
        <f>_xlfn.IFNA(VLOOKUP(Y94,'Scoring Matrix'!$B$3:$H$6,7,TRUE),0)</f>
        <v>0</v>
      </c>
      <c r="AA94" s="8">
        <f t="shared" si="2"/>
        <v>18</v>
      </c>
    </row>
    <row r="95" spans="1:27" x14ac:dyDescent="0.35">
      <c r="A95" s="8" t="s">
        <v>102</v>
      </c>
      <c r="B95" s="8" t="s">
        <v>267</v>
      </c>
      <c r="C95" s="8" t="s">
        <v>60</v>
      </c>
      <c r="D95" s="8" t="s">
        <v>56</v>
      </c>
      <c r="E95" s="6"/>
      <c r="F95" s="6">
        <f>_xlfn.IFNA(VLOOKUP(E95,'Scoring Matrix'!$B$3:$H$6,2,TRUE),0)</f>
        <v>0</v>
      </c>
      <c r="G95" s="6"/>
      <c r="H95" s="6">
        <f>_xlfn.IFNA(VLOOKUP(G95,'Scoring Matrix'!$B$3:$H$6,2,TRUE),0)</f>
        <v>0</v>
      </c>
      <c r="I95" s="4"/>
      <c r="J95" s="4">
        <f>_xlfn.IFNA(VLOOKUP(I95,'Scoring Matrix'!$B$3:$H$6,3,TRUE),0)</f>
        <v>0</v>
      </c>
      <c r="K95" s="4"/>
      <c r="L95" s="4">
        <f>_xlfn.IFNA(VLOOKUP(K95,'Scoring Matrix'!$B$3:$H$6,3,TRUE),0)</f>
        <v>0</v>
      </c>
      <c r="M95" s="6"/>
      <c r="N95" s="6">
        <f>_xlfn.IFNA(VLOOKUP(M95,'Scoring Matrix'!$B$3:$H$6,4,TRUE),0)</f>
        <v>0</v>
      </c>
      <c r="O95" s="6" t="s">
        <v>2</v>
      </c>
      <c r="P95" s="6">
        <f>_xlfn.IFNA(VLOOKUP(O95,'Scoring Matrix'!$B$3:$H$6,4,TRUE),0)</f>
        <v>6</v>
      </c>
      <c r="Q95" s="4"/>
      <c r="R95" s="4">
        <f>_xlfn.IFNA(VLOOKUP(Q95,'Scoring Matrix'!$B$3:$H$6,5,TRUE),0)</f>
        <v>0</v>
      </c>
      <c r="S95" s="6"/>
      <c r="T95" s="6">
        <f>_xlfn.IFNA(VLOOKUP(S95,'Scoring Matrix'!$B$3:$H$6,6,TRUE),0)</f>
        <v>0</v>
      </c>
      <c r="U95" s="6"/>
      <c r="V95" s="6">
        <f>_xlfn.IFNA(VLOOKUP(U95,'Scoring Matrix'!$B$3:$H$6,6,TRUE),0)</f>
        <v>0</v>
      </c>
      <c r="W95" s="4"/>
      <c r="X95" s="4">
        <f>_xlfn.IFNA(VLOOKUP(W95,'Scoring Matrix'!$B$3:$H$6,7,TRUE),0)</f>
        <v>0</v>
      </c>
      <c r="Y95" s="4"/>
      <c r="Z95" s="4">
        <f>_xlfn.IFNA(VLOOKUP(Y95,'Scoring Matrix'!$B$3:$H$6,7,TRUE),0)</f>
        <v>0</v>
      </c>
      <c r="AA95" s="8">
        <f t="shared" si="2"/>
        <v>6</v>
      </c>
    </row>
    <row r="96" spans="1:27" x14ac:dyDescent="0.35">
      <c r="A96" s="8" t="s">
        <v>316</v>
      </c>
      <c r="B96" s="22" t="s">
        <v>318</v>
      </c>
      <c r="C96" s="8" t="s">
        <v>60</v>
      </c>
      <c r="D96" s="8" t="s">
        <v>51</v>
      </c>
      <c r="E96" s="6"/>
      <c r="F96" s="6">
        <f>_xlfn.IFNA(VLOOKUP(E96,'Scoring Matrix'!$B$3:$H$6,2,TRUE),0)</f>
        <v>0</v>
      </c>
      <c r="G96" s="6"/>
      <c r="H96" s="6">
        <f>_xlfn.IFNA(VLOOKUP(G96,'Scoring Matrix'!$B$3:$H$6,2,TRUE),0)</f>
        <v>0</v>
      </c>
      <c r="I96" s="4"/>
      <c r="J96" s="4">
        <f>_xlfn.IFNA(VLOOKUP(I96,'Scoring Matrix'!$B$3:$H$6,3,TRUE),0)</f>
        <v>0</v>
      </c>
      <c r="K96" s="4"/>
      <c r="L96" s="4">
        <f>_xlfn.IFNA(VLOOKUP(K96,'Scoring Matrix'!$B$3:$H$6,3,TRUE),0)</f>
        <v>0</v>
      </c>
      <c r="M96" s="6"/>
      <c r="N96" s="6">
        <f>_xlfn.IFNA(VLOOKUP(M96,'Scoring Matrix'!$B$3:$H$6,4,TRUE),0)</f>
        <v>0</v>
      </c>
      <c r="O96" s="6"/>
      <c r="P96" s="6">
        <f>_xlfn.IFNA(VLOOKUP(O96,'Scoring Matrix'!$B$3:$H$6,4,TRUE),0)</f>
        <v>0</v>
      </c>
      <c r="Q96" s="4"/>
      <c r="R96" s="4">
        <f>_xlfn.IFNA(VLOOKUP(Q96,'Scoring Matrix'!$B$3:$H$6,5,TRUE),0)</f>
        <v>0</v>
      </c>
      <c r="S96" s="6" t="s">
        <v>0</v>
      </c>
      <c r="T96" s="6">
        <f>_xlfn.IFNA(VLOOKUP(S96,'Scoring Matrix'!$B$3:$H$6,6,TRUE),0)</f>
        <v>5</v>
      </c>
      <c r="U96" s="6"/>
      <c r="V96" s="6">
        <f>_xlfn.IFNA(VLOOKUP(U96,'Scoring Matrix'!$B$3:$H$6,6,TRUE),0)</f>
        <v>0</v>
      </c>
      <c r="W96" s="4"/>
      <c r="X96" s="4">
        <f>_xlfn.IFNA(VLOOKUP(W96,'Scoring Matrix'!$B$3:$H$6,7,TRUE),0)</f>
        <v>0</v>
      </c>
      <c r="Y96" s="4"/>
      <c r="Z96" s="4">
        <f>_xlfn.IFNA(VLOOKUP(Y96,'Scoring Matrix'!$B$3:$H$6,7,TRUE),0)</f>
        <v>0</v>
      </c>
      <c r="AA96" s="8">
        <f t="shared" si="2"/>
        <v>5</v>
      </c>
    </row>
    <row r="97" spans="1:27" x14ac:dyDescent="0.35">
      <c r="A97" s="8" t="s">
        <v>86</v>
      </c>
      <c r="B97" s="22" t="s">
        <v>184</v>
      </c>
      <c r="C97" s="8" t="s">
        <v>60</v>
      </c>
      <c r="D97" s="8" t="s">
        <v>52</v>
      </c>
      <c r="E97" s="6"/>
      <c r="F97" s="6">
        <f>_xlfn.IFNA(VLOOKUP(E97,'Scoring Matrix'!$B$3:$H$6,2,TRUE),0)</f>
        <v>0</v>
      </c>
      <c r="G97" s="6" t="s">
        <v>2</v>
      </c>
      <c r="H97" s="6">
        <f>_xlfn.IFNA(VLOOKUP(G97,'Scoring Matrix'!$B$3:$H$6,2,TRUE),0)</f>
        <v>6</v>
      </c>
      <c r="I97" s="4"/>
      <c r="J97" s="4">
        <f>_xlfn.IFNA(VLOOKUP(I97,'Scoring Matrix'!$B$3:$H$6,3,TRUE),0)</f>
        <v>0</v>
      </c>
      <c r="K97" s="4"/>
      <c r="L97" s="4">
        <f>_xlfn.IFNA(VLOOKUP(K97,'Scoring Matrix'!$B$3:$H$6,3,TRUE),0)</f>
        <v>0</v>
      </c>
      <c r="M97" s="6"/>
      <c r="N97" s="6">
        <f>_xlfn.IFNA(VLOOKUP(M97,'Scoring Matrix'!$B$3:$H$6,4,TRUE),0)</f>
        <v>0</v>
      </c>
      <c r="O97" s="6"/>
      <c r="P97" s="6">
        <f>_xlfn.IFNA(VLOOKUP(O97,'Scoring Matrix'!$B$3:$H$6,4,TRUE),0)</f>
        <v>0</v>
      </c>
      <c r="Q97" s="4"/>
      <c r="R97" s="4">
        <f>_xlfn.IFNA(VLOOKUP(Q97,'Scoring Matrix'!$B$3:$H$6,5,TRUE),0)</f>
        <v>0</v>
      </c>
      <c r="S97" s="6"/>
      <c r="T97" s="6">
        <f>_xlfn.IFNA(VLOOKUP(S97,'Scoring Matrix'!$B$3:$H$6,6,TRUE),0)</f>
        <v>0</v>
      </c>
      <c r="U97" s="6"/>
      <c r="V97" s="6">
        <f>_xlfn.IFNA(VLOOKUP(U97,'Scoring Matrix'!$B$3:$H$6,6,TRUE),0)</f>
        <v>0</v>
      </c>
      <c r="W97" s="4"/>
      <c r="X97" s="4">
        <f>_xlfn.IFNA(VLOOKUP(W97,'Scoring Matrix'!$B$3:$H$6,7,TRUE),0)</f>
        <v>0</v>
      </c>
      <c r="Y97" s="4"/>
      <c r="Z97" s="4">
        <f>_xlfn.IFNA(VLOOKUP(Y97,'Scoring Matrix'!$B$3:$H$6,7,TRUE),0)</f>
        <v>0</v>
      </c>
      <c r="AA97" s="8">
        <f t="shared" si="2"/>
        <v>6</v>
      </c>
    </row>
    <row r="98" spans="1:27" x14ac:dyDescent="0.35">
      <c r="A98" s="8" t="s">
        <v>86</v>
      </c>
      <c r="B98" s="22" t="s">
        <v>61</v>
      </c>
      <c r="C98" s="8" t="s">
        <v>59</v>
      </c>
      <c r="D98" s="8" t="s">
        <v>57</v>
      </c>
      <c r="E98" s="6" t="s">
        <v>0</v>
      </c>
      <c r="F98" s="6">
        <f>_xlfn.IFNA(VLOOKUP(E98,'Scoring Matrix'!$B$3:$H$6,2,TRUE),0)</f>
        <v>10</v>
      </c>
      <c r="G98" s="6" t="s">
        <v>0</v>
      </c>
      <c r="H98" s="6">
        <f>_xlfn.IFNA(VLOOKUP(G98,'Scoring Matrix'!$B$3:$H$6,2,TRUE),0)</f>
        <v>10</v>
      </c>
      <c r="I98" s="4"/>
      <c r="J98" s="4">
        <f>_xlfn.IFNA(VLOOKUP(I98,'Scoring Matrix'!$B$3:$H$6,3,TRUE),0)</f>
        <v>0</v>
      </c>
      <c r="K98" s="4"/>
      <c r="L98" s="4">
        <f>_xlfn.IFNA(VLOOKUP(K98,'Scoring Matrix'!$B$3:$H$6,3,TRUE),0)</f>
        <v>0</v>
      </c>
      <c r="M98" s="6"/>
      <c r="N98" s="6">
        <f>_xlfn.IFNA(VLOOKUP(M98,'Scoring Matrix'!$B$3:$H$6,4,TRUE),0)</f>
        <v>0</v>
      </c>
      <c r="O98" s="6"/>
      <c r="P98" s="6">
        <f>_xlfn.IFNA(VLOOKUP(O98,'Scoring Matrix'!$B$3:$H$6,4,TRUE),0)</f>
        <v>0</v>
      </c>
      <c r="Q98" s="4"/>
      <c r="R98" s="4">
        <f>_xlfn.IFNA(VLOOKUP(Q98,'Scoring Matrix'!$B$3:$H$6,5,TRUE),0)</f>
        <v>0</v>
      </c>
      <c r="S98" s="6"/>
      <c r="T98" s="6">
        <f>_xlfn.IFNA(VLOOKUP(S98,'Scoring Matrix'!$B$3:$H$6,6,TRUE),0)</f>
        <v>0</v>
      </c>
      <c r="U98" s="6"/>
      <c r="V98" s="6">
        <f>_xlfn.IFNA(VLOOKUP(U98,'Scoring Matrix'!$B$3:$H$6,6,TRUE),0)</f>
        <v>0</v>
      </c>
      <c r="W98" s="4"/>
      <c r="X98" s="4">
        <f>_xlfn.IFNA(VLOOKUP(W98,'Scoring Matrix'!$B$3:$H$6,7,TRUE),0)</f>
        <v>0</v>
      </c>
      <c r="Y98" s="4"/>
      <c r="Z98" s="4">
        <f>_xlfn.IFNA(VLOOKUP(Y98,'Scoring Matrix'!$B$3:$H$6,7,TRUE),0)</f>
        <v>0</v>
      </c>
      <c r="AA98" s="8">
        <f t="shared" si="2"/>
        <v>20</v>
      </c>
    </row>
    <row r="99" spans="1:27" x14ac:dyDescent="0.35">
      <c r="A99" s="8" t="s">
        <v>86</v>
      </c>
      <c r="B99" s="22" t="s">
        <v>186</v>
      </c>
      <c r="C99" s="8" t="s">
        <v>59</v>
      </c>
      <c r="D99" s="8" t="s">
        <v>51</v>
      </c>
      <c r="E99" s="6" t="s">
        <v>1</v>
      </c>
      <c r="F99" s="6">
        <f>_xlfn.IFNA(VLOOKUP(E99,'Scoring Matrix'!$B$3:$H$6,2,TRUE),0)</f>
        <v>8</v>
      </c>
      <c r="G99" s="6" t="s">
        <v>1</v>
      </c>
      <c r="H99" s="6">
        <f>_xlfn.IFNA(VLOOKUP(G99,'Scoring Matrix'!$B$3:$H$6,2,TRUE),0)</f>
        <v>8</v>
      </c>
      <c r="I99" s="4"/>
      <c r="J99" s="4">
        <f>_xlfn.IFNA(VLOOKUP(I99,'Scoring Matrix'!$B$3:$H$6,3,TRUE),0)</f>
        <v>0</v>
      </c>
      <c r="K99" s="4"/>
      <c r="L99" s="4">
        <f>_xlfn.IFNA(VLOOKUP(K99,'Scoring Matrix'!$B$3:$H$6,3,TRUE),0)</f>
        <v>0</v>
      </c>
      <c r="M99" s="6"/>
      <c r="N99" s="6">
        <f>_xlfn.IFNA(VLOOKUP(M99,'Scoring Matrix'!$B$3:$H$6,4,TRUE),0)</f>
        <v>0</v>
      </c>
      <c r="O99" s="6"/>
      <c r="P99" s="6">
        <f>_xlfn.IFNA(VLOOKUP(O99,'Scoring Matrix'!$B$3:$H$6,4,TRUE),0)</f>
        <v>0</v>
      </c>
      <c r="Q99" s="4"/>
      <c r="R99" s="4">
        <f>_xlfn.IFNA(VLOOKUP(Q99,'Scoring Matrix'!$B$3:$H$6,5,TRUE),0)</f>
        <v>0</v>
      </c>
      <c r="S99" s="6"/>
      <c r="T99" s="6">
        <f>_xlfn.IFNA(VLOOKUP(S99,'Scoring Matrix'!$B$3:$H$6,6,TRUE),0)</f>
        <v>0</v>
      </c>
      <c r="U99" s="6"/>
      <c r="V99" s="6">
        <f>_xlfn.IFNA(VLOOKUP(U99,'Scoring Matrix'!$B$3:$H$6,6,TRUE),0)</f>
        <v>0</v>
      </c>
      <c r="W99" s="4"/>
      <c r="X99" s="4">
        <f>_xlfn.IFNA(VLOOKUP(W99,'Scoring Matrix'!$B$3:$H$6,7,TRUE),0)</f>
        <v>0</v>
      </c>
      <c r="Y99" s="4"/>
      <c r="Z99" s="4">
        <f>_xlfn.IFNA(VLOOKUP(Y99,'Scoring Matrix'!$B$3:$H$6,7,TRUE),0)</f>
        <v>0</v>
      </c>
      <c r="AA99" s="8">
        <f t="shared" si="2"/>
        <v>16</v>
      </c>
    </row>
    <row r="100" spans="1:27" x14ac:dyDescent="0.35">
      <c r="A100" s="8" t="s">
        <v>288</v>
      </c>
      <c r="B100" s="8" t="s">
        <v>289</v>
      </c>
      <c r="C100" s="8" t="s">
        <v>60</v>
      </c>
      <c r="D100" s="8" t="s">
        <v>54</v>
      </c>
      <c r="E100" s="6"/>
      <c r="F100" s="6">
        <f>_xlfn.IFNA(VLOOKUP(E100,'Scoring Matrix'!$B$3:$H$6,2,TRUE),0)</f>
        <v>0</v>
      </c>
      <c r="G100" s="6"/>
      <c r="H100" s="6">
        <f>_xlfn.IFNA(VLOOKUP(G100,'Scoring Matrix'!$B$3:$H$6,2,TRUE),0)</f>
        <v>0</v>
      </c>
      <c r="I100" s="4"/>
      <c r="J100" s="4">
        <f>_xlfn.IFNA(VLOOKUP(I100,'Scoring Matrix'!$B$3:$H$6,3,TRUE),0)</f>
        <v>0</v>
      </c>
      <c r="K100" s="4"/>
      <c r="L100" s="4">
        <f>_xlfn.IFNA(VLOOKUP(K100,'Scoring Matrix'!$B$3:$H$6,3,TRUE),0)</f>
        <v>0</v>
      </c>
      <c r="M100" s="6"/>
      <c r="N100" s="6">
        <f>_xlfn.IFNA(VLOOKUP(M100,'Scoring Matrix'!$B$3:$H$6,4,TRUE),0)</f>
        <v>0</v>
      </c>
      <c r="O100" s="6" t="s">
        <v>1</v>
      </c>
      <c r="P100" s="6">
        <f>_xlfn.IFNA(VLOOKUP(O100,'Scoring Matrix'!$B$3:$H$6,4,TRUE),0)</f>
        <v>8</v>
      </c>
      <c r="Q100" s="4"/>
      <c r="R100" s="4">
        <f>_xlfn.IFNA(VLOOKUP(Q100,'Scoring Matrix'!$B$3:$H$6,5,TRUE),0)</f>
        <v>0</v>
      </c>
      <c r="S100" s="6"/>
      <c r="T100" s="6">
        <f>_xlfn.IFNA(VLOOKUP(S100,'Scoring Matrix'!$B$3:$H$6,6,TRUE),0)</f>
        <v>0</v>
      </c>
      <c r="U100" s="6"/>
      <c r="V100" s="6">
        <f>_xlfn.IFNA(VLOOKUP(U100,'Scoring Matrix'!$B$3:$H$6,6,TRUE),0)</f>
        <v>0</v>
      </c>
      <c r="W100" s="4"/>
      <c r="X100" s="4">
        <f>_xlfn.IFNA(VLOOKUP(W100,'Scoring Matrix'!$B$3:$H$6,7,TRUE),0)</f>
        <v>0</v>
      </c>
      <c r="Y100" s="4"/>
      <c r="Z100" s="4">
        <f>_xlfn.IFNA(VLOOKUP(Y100,'Scoring Matrix'!$B$3:$H$6,7,TRUE),0)</f>
        <v>0</v>
      </c>
      <c r="AA100" s="8">
        <f t="shared" si="2"/>
        <v>8</v>
      </c>
    </row>
    <row r="101" spans="1:27" x14ac:dyDescent="0.35">
      <c r="A101" s="8" t="s">
        <v>94</v>
      </c>
      <c r="B101" s="22" t="s">
        <v>187</v>
      </c>
      <c r="C101" s="8" t="s">
        <v>60</v>
      </c>
      <c r="D101" s="8" t="s">
        <v>57</v>
      </c>
      <c r="E101" s="6" t="s">
        <v>1</v>
      </c>
      <c r="F101" s="6">
        <f>_xlfn.IFNA(VLOOKUP(E101,'Scoring Matrix'!$B$3:$H$6,2,TRUE),0)</f>
        <v>8</v>
      </c>
      <c r="G101" s="6" t="s">
        <v>1</v>
      </c>
      <c r="H101" s="6">
        <f>_xlfn.IFNA(VLOOKUP(G101,'Scoring Matrix'!$B$3:$H$6,2,TRUE),0)</f>
        <v>8</v>
      </c>
      <c r="I101" s="4"/>
      <c r="J101" s="4">
        <f>_xlfn.IFNA(VLOOKUP(I101,'Scoring Matrix'!$B$3:$H$6,3,TRUE),0)</f>
        <v>0</v>
      </c>
      <c r="K101" s="4"/>
      <c r="L101" s="4">
        <f>_xlfn.IFNA(VLOOKUP(K101,'Scoring Matrix'!$B$3:$H$6,3,TRUE),0)</f>
        <v>0</v>
      </c>
      <c r="M101" s="6"/>
      <c r="N101" s="6">
        <f>_xlfn.IFNA(VLOOKUP(M101,'Scoring Matrix'!$B$3:$H$6,4,TRUE),0)</f>
        <v>0</v>
      </c>
      <c r="O101" s="6"/>
      <c r="P101" s="6">
        <f>_xlfn.IFNA(VLOOKUP(O101,'Scoring Matrix'!$B$3:$H$6,4,TRUE),0)</f>
        <v>0</v>
      </c>
      <c r="Q101" s="4"/>
      <c r="R101" s="4">
        <f>_xlfn.IFNA(VLOOKUP(Q101,'Scoring Matrix'!$B$3:$H$6,5,TRUE),0)</f>
        <v>0</v>
      </c>
      <c r="S101" s="6"/>
      <c r="T101" s="6">
        <f>_xlfn.IFNA(VLOOKUP(S101,'Scoring Matrix'!$B$3:$H$6,6,TRUE),0)</f>
        <v>0</v>
      </c>
      <c r="U101" s="6"/>
      <c r="V101" s="6">
        <f>_xlfn.IFNA(VLOOKUP(U101,'Scoring Matrix'!$B$3:$H$6,6,TRUE),0)</f>
        <v>0</v>
      </c>
      <c r="W101" s="4"/>
      <c r="X101" s="4">
        <f>_xlfn.IFNA(VLOOKUP(W101,'Scoring Matrix'!$B$3:$H$6,7,TRUE),0)</f>
        <v>0</v>
      </c>
      <c r="Y101" s="4"/>
      <c r="Z101" s="4">
        <f>_xlfn.IFNA(VLOOKUP(Y101,'Scoring Matrix'!$B$3:$H$6,7,TRUE),0)</f>
        <v>0</v>
      </c>
      <c r="AA101" s="8">
        <f t="shared" ref="AA101:AA126" si="3">SUM(F101,H101,J101,L101,T101,V101,X101,Z101,N101,P101,R101)</f>
        <v>16</v>
      </c>
    </row>
    <row r="102" spans="1:27" x14ac:dyDescent="0.35">
      <c r="A102" s="8" t="s">
        <v>147</v>
      </c>
      <c r="B102" s="22" t="s">
        <v>122</v>
      </c>
      <c r="C102" s="8" t="s">
        <v>59</v>
      </c>
      <c r="D102" s="8" t="s">
        <v>52</v>
      </c>
      <c r="E102" s="6"/>
      <c r="F102" s="6">
        <f>_xlfn.IFNA(VLOOKUP(E102,'Scoring Matrix'!$B$3:$H$6,2,TRUE),0)</f>
        <v>0</v>
      </c>
      <c r="G102" s="6"/>
      <c r="H102" s="6">
        <f>_xlfn.IFNA(VLOOKUP(G102,'Scoring Matrix'!$B$3:$H$6,2,TRUE),0)</f>
        <v>0</v>
      </c>
      <c r="I102" s="4" t="s">
        <v>2</v>
      </c>
      <c r="J102" s="4">
        <f>_xlfn.IFNA(VLOOKUP(I102,'Scoring Matrix'!$B$3:$H$6,3,TRUE),0)</f>
        <v>2</v>
      </c>
      <c r="K102" s="4" t="s">
        <v>1</v>
      </c>
      <c r="L102" s="4">
        <f>_xlfn.IFNA(VLOOKUP(K102,'Scoring Matrix'!$B$3:$H$6,3,TRUE),0)</f>
        <v>3</v>
      </c>
      <c r="M102" s="6"/>
      <c r="N102" s="6">
        <f>_xlfn.IFNA(VLOOKUP(M102,'Scoring Matrix'!$B$3:$H$6,4,TRUE),0)</f>
        <v>0</v>
      </c>
      <c r="O102" s="6"/>
      <c r="P102" s="6">
        <f>_xlfn.IFNA(VLOOKUP(O102,'Scoring Matrix'!$B$3:$H$6,4,TRUE),0)</f>
        <v>0</v>
      </c>
      <c r="Q102" s="4"/>
      <c r="R102" s="4">
        <f>_xlfn.IFNA(VLOOKUP(Q102,'Scoring Matrix'!$B$3:$H$6,5,TRUE),0)</f>
        <v>0</v>
      </c>
      <c r="S102" s="6"/>
      <c r="T102" s="6">
        <f>_xlfn.IFNA(VLOOKUP(S102,'Scoring Matrix'!$B$3:$H$6,6,TRUE),0)</f>
        <v>0</v>
      </c>
      <c r="U102" s="6"/>
      <c r="V102" s="6">
        <f>_xlfn.IFNA(VLOOKUP(U102,'Scoring Matrix'!$B$3:$H$6,6,TRUE),0)</f>
        <v>0</v>
      </c>
      <c r="W102" s="4"/>
      <c r="X102" s="4">
        <f>_xlfn.IFNA(VLOOKUP(W102,'Scoring Matrix'!$B$3:$H$6,7,TRUE),0)</f>
        <v>0</v>
      </c>
      <c r="Y102" s="4"/>
      <c r="Z102" s="4">
        <f>_xlfn.IFNA(VLOOKUP(Y102,'Scoring Matrix'!$B$3:$H$6,7,TRUE),0)</f>
        <v>0</v>
      </c>
      <c r="AA102" s="8">
        <f t="shared" si="3"/>
        <v>5</v>
      </c>
    </row>
    <row r="103" spans="1:27" x14ac:dyDescent="0.35">
      <c r="A103" s="8" t="s">
        <v>265</v>
      </c>
      <c r="B103" s="8" t="s">
        <v>263</v>
      </c>
      <c r="C103" s="8" t="s">
        <v>60</v>
      </c>
      <c r="D103" s="8" t="s">
        <v>52</v>
      </c>
      <c r="E103" s="6"/>
      <c r="F103" s="6">
        <f>_xlfn.IFNA(VLOOKUP(E103,'Scoring Matrix'!$B$3:$H$6,2,TRUE),0)</f>
        <v>0</v>
      </c>
      <c r="G103" s="6"/>
      <c r="H103" s="6">
        <f>_xlfn.IFNA(VLOOKUP(G103,'Scoring Matrix'!$B$3:$H$6,2,TRUE),0)</f>
        <v>0</v>
      </c>
      <c r="I103" s="4"/>
      <c r="J103" s="4">
        <f>_xlfn.IFNA(VLOOKUP(I103,'Scoring Matrix'!$B$3:$H$6,3,TRUE),0)</f>
        <v>0</v>
      </c>
      <c r="K103" s="4"/>
      <c r="L103" s="4">
        <f>_xlfn.IFNA(VLOOKUP(K103,'Scoring Matrix'!$B$3:$H$6,3,TRUE),0)</f>
        <v>0</v>
      </c>
      <c r="M103" s="6"/>
      <c r="N103" s="6">
        <f>_xlfn.IFNA(VLOOKUP(M103,'Scoring Matrix'!$B$3:$H$6,4,TRUE),0)</f>
        <v>0</v>
      </c>
      <c r="O103" s="6" t="s">
        <v>1</v>
      </c>
      <c r="P103" s="6">
        <f>_xlfn.IFNA(VLOOKUP(O103,'Scoring Matrix'!$B$3:$H$6,4,TRUE),0)</f>
        <v>8</v>
      </c>
      <c r="Q103" s="4"/>
      <c r="R103" s="4">
        <f>_xlfn.IFNA(VLOOKUP(Q103,'Scoring Matrix'!$B$3:$H$6,5,TRUE),0)</f>
        <v>0</v>
      </c>
      <c r="S103" s="6"/>
      <c r="T103" s="6">
        <f>_xlfn.IFNA(VLOOKUP(S103,'Scoring Matrix'!$B$3:$H$6,6,TRUE),0)</f>
        <v>0</v>
      </c>
      <c r="U103" s="6"/>
      <c r="V103" s="6">
        <f>_xlfn.IFNA(VLOOKUP(U103,'Scoring Matrix'!$B$3:$H$6,6,TRUE),0)</f>
        <v>0</v>
      </c>
      <c r="W103" s="4"/>
      <c r="X103" s="4">
        <f>_xlfn.IFNA(VLOOKUP(W103,'Scoring Matrix'!$B$3:$H$6,7,TRUE),0)</f>
        <v>0</v>
      </c>
      <c r="Y103" s="4"/>
      <c r="Z103" s="4">
        <f>_xlfn.IFNA(VLOOKUP(Y103,'Scoring Matrix'!$B$3:$H$6,7,TRUE),0)</f>
        <v>0</v>
      </c>
      <c r="AA103" s="8">
        <f t="shared" si="3"/>
        <v>8</v>
      </c>
    </row>
    <row r="104" spans="1:27" x14ac:dyDescent="0.35">
      <c r="A104" s="8" t="s">
        <v>305</v>
      </c>
      <c r="B104" s="8" t="s">
        <v>304</v>
      </c>
      <c r="C104" s="8" t="s">
        <v>60</v>
      </c>
      <c r="D104" s="8" t="s">
        <v>55</v>
      </c>
      <c r="E104" s="6"/>
      <c r="F104" s="6">
        <f>_xlfn.IFNA(VLOOKUP(E104,'Scoring Matrix'!$B$3:$H$6,2,TRUE),0)</f>
        <v>0</v>
      </c>
      <c r="G104" s="6"/>
      <c r="H104" s="6">
        <f>_xlfn.IFNA(VLOOKUP(G104,'Scoring Matrix'!$B$3:$H$6,2,TRUE),0)</f>
        <v>0</v>
      </c>
      <c r="I104" s="4"/>
      <c r="J104" s="4">
        <f>_xlfn.IFNA(VLOOKUP(I104,'Scoring Matrix'!$B$3:$H$6,3,TRUE),0)</f>
        <v>0</v>
      </c>
      <c r="K104" s="4"/>
      <c r="L104" s="4">
        <f>_xlfn.IFNA(VLOOKUP(K104,'Scoring Matrix'!$B$3:$H$6,3,TRUE),0)</f>
        <v>0</v>
      </c>
      <c r="M104" s="6"/>
      <c r="N104" s="6">
        <f>_xlfn.IFNA(VLOOKUP(M104,'Scoring Matrix'!$B$3:$H$6,4,TRUE),0)</f>
        <v>0</v>
      </c>
      <c r="O104" s="6" t="s">
        <v>1</v>
      </c>
      <c r="P104" s="6">
        <f>_xlfn.IFNA(VLOOKUP(O104,'Scoring Matrix'!$B$3:$H$6,4,TRUE),0)</f>
        <v>8</v>
      </c>
      <c r="Q104" s="4"/>
      <c r="R104" s="4">
        <f>_xlfn.IFNA(VLOOKUP(Q104,'Scoring Matrix'!$B$3:$H$6,5,TRUE),0)</f>
        <v>0</v>
      </c>
      <c r="S104" s="6"/>
      <c r="T104" s="6">
        <f>_xlfn.IFNA(VLOOKUP(S104,'Scoring Matrix'!$B$3:$H$6,6,TRUE),0)</f>
        <v>0</v>
      </c>
      <c r="U104" s="6"/>
      <c r="V104" s="6">
        <f>_xlfn.IFNA(VLOOKUP(U104,'Scoring Matrix'!$B$3:$H$6,6,TRUE),0)</f>
        <v>0</v>
      </c>
      <c r="W104" s="4"/>
      <c r="X104" s="4">
        <f>_xlfn.IFNA(VLOOKUP(W104,'Scoring Matrix'!$B$3:$H$6,7,TRUE),0)</f>
        <v>0</v>
      </c>
      <c r="Y104" s="4"/>
      <c r="Z104" s="4">
        <f>_xlfn.IFNA(VLOOKUP(Y104,'Scoring Matrix'!$B$3:$H$6,7,TRUE),0)</f>
        <v>0</v>
      </c>
      <c r="AA104" s="8">
        <f t="shared" si="3"/>
        <v>8</v>
      </c>
    </row>
    <row r="105" spans="1:27" x14ac:dyDescent="0.35">
      <c r="A105" s="8" t="s">
        <v>100</v>
      </c>
      <c r="B105" s="22" t="s">
        <v>66</v>
      </c>
      <c r="C105" s="8" t="s">
        <v>59</v>
      </c>
      <c r="D105" s="8" t="s">
        <v>56</v>
      </c>
      <c r="E105" s="6"/>
      <c r="F105" s="6">
        <f>_xlfn.IFNA(VLOOKUP(E105,'Scoring Matrix'!$B$3:$H$6,2,TRUE),0)</f>
        <v>0</v>
      </c>
      <c r="G105" s="6" t="s">
        <v>0</v>
      </c>
      <c r="H105" s="6">
        <f>_xlfn.IFNA(VLOOKUP(G105,'Scoring Matrix'!$B$3:$H$6,2,TRUE),0)</f>
        <v>10</v>
      </c>
      <c r="I105" s="4"/>
      <c r="J105" s="4">
        <f>_xlfn.IFNA(VLOOKUP(I105,'Scoring Matrix'!$B$3:$H$6,3,TRUE),0)</f>
        <v>0</v>
      </c>
      <c r="K105" s="4"/>
      <c r="L105" s="4">
        <f>_xlfn.IFNA(VLOOKUP(K105,'Scoring Matrix'!$B$3:$H$6,3,TRUE),0)</f>
        <v>0</v>
      </c>
      <c r="M105" s="6"/>
      <c r="N105" s="6">
        <f>_xlfn.IFNA(VLOOKUP(M105,'Scoring Matrix'!$B$3:$H$6,4,TRUE),0)</f>
        <v>0</v>
      </c>
      <c r="O105" s="6"/>
      <c r="P105" s="6">
        <f>_xlfn.IFNA(VLOOKUP(O105,'Scoring Matrix'!$B$3:$H$6,4,TRUE),0)</f>
        <v>0</v>
      </c>
      <c r="Q105" s="4"/>
      <c r="R105" s="4">
        <f>_xlfn.IFNA(VLOOKUP(Q105,'Scoring Matrix'!$B$3:$H$6,5,TRUE),0)</f>
        <v>0</v>
      </c>
      <c r="S105" s="6"/>
      <c r="T105" s="6">
        <f>_xlfn.IFNA(VLOOKUP(S105,'Scoring Matrix'!$B$3:$H$6,6,TRUE),0)</f>
        <v>0</v>
      </c>
      <c r="U105" s="6"/>
      <c r="V105" s="6">
        <f>_xlfn.IFNA(VLOOKUP(U105,'Scoring Matrix'!$B$3:$H$6,6,TRUE),0)</f>
        <v>0</v>
      </c>
      <c r="W105" s="4"/>
      <c r="X105" s="4">
        <f>_xlfn.IFNA(VLOOKUP(W105,'Scoring Matrix'!$B$3:$H$6,7,TRUE),0)</f>
        <v>0</v>
      </c>
      <c r="Y105" s="4"/>
      <c r="Z105" s="4">
        <f>_xlfn.IFNA(VLOOKUP(Y105,'Scoring Matrix'!$B$3:$H$6,7,TRUE),0)</f>
        <v>0</v>
      </c>
      <c r="AA105" s="8">
        <f t="shared" si="3"/>
        <v>10</v>
      </c>
    </row>
    <row r="106" spans="1:27" x14ac:dyDescent="0.35">
      <c r="A106" s="8" t="s">
        <v>96</v>
      </c>
      <c r="B106" s="22" t="s">
        <v>69</v>
      </c>
      <c r="C106" s="8" t="s">
        <v>60</v>
      </c>
      <c r="D106" s="8" t="s">
        <v>52</v>
      </c>
      <c r="E106" s="6" t="s">
        <v>2</v>
      </c>
      <c r="F106" s="6">
        <f>_xlfn.IFNA(VLOOKUP(E106,'Scoring Matrix'!$B$3:$H$6,2,TRUE),0)</f>
        <v>6</v>
      </c>
      <c r="G106" s="6" t="s">
        <v>0</v>
      </c>
      <c r="H106" s="6">
        <f>_xlfn.IFNA(VLOOKUP(G106,'Scoring Matrix'!$B$3:$H$6,2,TRUE),0)</f>
        <v>10</v>
      </c>
      <c r="I106" s="4"/>
      <c r="J106" s="4">
        <f>_xlfn.IFNA(VLOOKUP(I106,'Scoring Matrix'!$B$3:$H$6,3,TRUE),0)</f>
        <v>0</v>
      </c>
      <c r="K106" s="4"/>
      <c r="L106" s="4">
        <f>_xlfn.IFNA(VLOOKUP(K106,'Scoring Matrix'!$B$3:$H$6,3,TRUE),0)</f>
        <v>0</v>
      </c>
      <c r="M106" s="6"/>
      <c r="N106" s="6">
        <f>_xlfn.IFNA(VLOOKUP(M106,'Scoring Matrix'!$B$3:$H$6,4,TRUE),0)</f>
        <v>0</v>
      </c>
      <c r="O106" s="6"/>
      <c r="P106" s="6">
        <f>_xlfn.IFNA(VLOOKUP(O106,'Scoring Matrix'!$B$3:$H$6,4,TRUE),0)</f>
        <v>0</v>
      </c>
      <c r="Q106" s="4"/>
      <c r="R106" s="4">
        <f>_xlfn.IFNA(VLOOKUP(Q106,'Scoring Matrix'!$B$3:$H$6,5,TRUE),0)</f>
        <v>0</v>
      </c>
      <c r="S106" s="6"/>
      <c r="T106" s="6">
        <f>_xlfn.IFNA(VLOOKUP(S106,'Scoring Matrix'!$B$3:$H$6,6,TRUE),0)</f>
        <v>0</v>
      </c>
      <c r="U106" s="6"/>
      <c r="V106" s="6">
        <f>_xlfn.IFNA(VLOOKUP(U106,'Scoring Matrix'!$B$3:$H$6,6,TRUE),0)</f>
        <v>0</v>
      </c>
      <c r="W106" s="4"/>
      <c r="X106" s="4">
        <f>_xlfn.IFNA(VLOOKUP(W106,'Scoring Matrix'!$B$3:$H$6,7,TRUE),0)</f>
        <v>0</v>
      </c>
      <c r="Y106" s="4"/>
      <c r="Z106" s="4">
        <f>_xlfn.IFNA(VLOOKUP(Y106,'Scoring Matrix'!$B$3:$H$6,7,TRUE),0)</f>
        <v>0</v>
      </c>
      <c r="AA106" s="8">
        <f t="shared" si="3"/>
        <v>16</v>
      </c>
    </row>
    <row r="107" spans="1:27" x14ac:dyDescent="0.35">
      <c r="A107" s="8" t="s">
        <v>148</v>
      </c>
      <c r="B107" s="22" t="s">
        <v>125</v>
      </c>
      <c r="C107" s="8" t="s">
        <v>59</v>
      </c>
      <c r="D107" s="8" t="s">
        <v>53</v>
      </c>
      <c r="E107" s="6"/>
      <c r="F107" s="6">
        <f>_xlfn.IFNA(VLOOKUP(E107,'Scoring Matrix'!$B$3:$H$6,2,TRUE),0)</f>
        <v>0</v>
      </c>
      <c r="G107" s="6"/>
      <c r="H107" s="6">
        <f>_xlfn.IFNA(VLOOKUP(G107,'Scoring Matrix'!$B$3:$H$6,2,TRUE),0)</f>
        <v>0</v>
      </c>
      <c r="I107" s="4" t="s">
        <v>0</v>
      </c>
      <c r="J107" s="4">
        <f>_xlfn.IFNA(VLOOKUP(I107,'Scoring Matrix'!$B$3:$H$6,3,TRUE),0)</f>
        <v>5</v>
      </c>
      <c r="K107" s="4" t="s">
        <v>0</v>
      </c>
      <c r="L107" s="4">
        <f>_xlfn.IFNA(VLOOKUP(K107,'Scoring Matrix'!$B$3:$H$6,3,TRUE),0)</f>
        <v>5</v>
      </c>
      <c r="M107" s="6"/>
      <c r="N107" s="6">
        <f>_xlfn.IFNA(VLOOKUP(M107,'Scoring Matrix'!$B$3:$H$6,4,TRUE),0)</f>
        <v>0</v>
      </c>
      <c r="O107" s="6"/>
      <c r="P107" s="6">
        <f>_xlfn.IFNA(VLOOKUP(O107,'Scoring Matrix'!$B$3:$H$6,4,TRUE),0)</f>
        <v>0</v>
      </c>
      <c r="Q107" s="4"/>
      <c r="R107" s="4">
        <f>_xlfn.IFNA(VLOOKUP(Q107,'Scoring Matrix'!$B$3:$H$6,5,TRUE),0)</f>
        <v>0</v>
      </c>
      <c r="S107" s="6"/>
      <c r="T107" s="6">
        <f>_xlfn.IFNA(VLOOKUP(S107,'Scoring Matrix'!$B$3:$H$6,6,TRUE),0)</f>
        <v>0</v>
      </c>
      <c r="U107" s="6"/>
      <c r="V107" s="6">
        <f>_xlfn.IFNA(VLOOKUP(U107,'Scoring Matrix'!$B$3:$H$6,6,TRUE),0)</f>
        <v>0</v>
      </c>
      <c r="W107" s="4"/>
      <c r="X107" s="4">
        <f>_xlfn.IFNA(VLOOKUP(W107,'Scoring Matrix'!$B$3:$H$6,7,TRUE),0)</f>
        <v>0</v>
      </c>
      <c r="Y107" s="4"/>
      <c r="Z107" s="4">
        <f>_xlfn.IFNA(VLOOKUP(Y107,'Scoring Matrix'!$B$3:$H$6,7,TRUE),0)</f>
        <v>0</v>
      </c>
      <c r="AA107" s="8">
        <f t="shared" si="3"/>
        <v>10</v>
      </c>
    </row>
    <row r="108" spans="1:27" x14ac:dyDescent="0.35">
      <c r="A108" s="8" t="s">
        <v>88</v>
      </c>
      <c r="B108" s="22" t="s">
        <v>185</v>
      </c>
      <c r="C108" s="8" t="s">
        <v>60</v>
      </c>
      <c r="D108" s="8" t="s">
        <v>51</v>
      </c>
      <c r="E108" s="6"/>
      <c r="F108" s="6">
        <f>_xlfn.IFNA(VLOOKUP(E108,'Scoring Matrix'!$B$3:$H$6,2,TRUE),0)</f>
        <v>0</v>
      </c>
      <c r="G108" s="6" t="s">
        <v>1</v>
      </c>
      <c r="H108" s="6">
        <f>_xlfn.IFNA(VLOOKUP(G108,'Scoring Matrix'!$B$3:$H$6,2,TRUE),0)</f>
        <v>8</v>
      </c>
      <c r="I108" s="4"/>
      <c r="J108" s="4">
        <f>_xlfn.IFNA(VLOOKUP(I108,'Scoring Matrix'!$B$3:$H$6,3,TRUE),0)</f>
        <v>0</v>
      </c>
      <c r="K108" s="4"/>
      <c r="L108" s="4">
        <f>_xlfn.IFNA(VLOOKUP(K108,'Scoring Matrix'!$B$3:$H$6,3,TRUE),0)</f>
        <v>0</v>
      </c>
      <c r="M108" s="6"/>
      <c r="N108" s="6">
        <f>_xlfn.IFNA(VLOOKUP(M108,'Scoring Matrix'!$B$3:$H$6,4,TRUE),0)</f>
        <v>0</v>
      </c>
      <c r="O108" s="6"/>
      <c r="P108" s="6">
        <f>_xlfn.IFNA(VLOOKUP(O108,'Scoring Matrix'!$B$3:$H$6,4,TRUE),0)</f>
        <v>0</v>
      </c>
      <c r="Q108" s="4"/>
      <c r="R108" s="4">
        <f>_xlfn.IFNA(VLOOKUP(Q108,'Scoring Matrix'!$B$3:$H$6,5,TRUE),0)</f>
        <v>0</v>
      </c>
      <c r="S108" s="6"/>
      <c r="T108" s="6">
        <f>_xlfn.IFNA(VLOOKUP(S108,'Scoring Matrix'!$B$3:$H$6,6,TRUE),0)</f>
        <v>0</v>
      </c>
      <c r="U108" s="6"/>
      <c r="V108" s="6">
        <f>_xlfn.IFNA(VLOOKUP(U108,'Scoring Matrix'!$B$3:$H$6,6,TRUE),0)</f>
        <v>0</v>
      </c>
      <c r="W108" s="4"/>
      <c r="X108" s="4">
        <f>_xlfn.IFNA(VLOOKUP(W108,'Scoring Matrix'!$B$3:$H$6,7,TRUE),0)</f>
        <v>0</v>
      </c>
      <c r="Y108" s="4"/>
      <c r="Z108" s="4">
        <f>_xlfn.IFNA(VLOOKUP(Y108,'Scoring Matrix'!$B$3:$H$6,7,TRUE),0)</f>
        <v>0</v>
      </c>
      <c r="AA108" s="8">
        <f t="shared" si="3"/>
        <v>8</v>
      </c>
    </row>
    <row r="109" spans="1:27" x14ac:dyDescent="0.35">
      <c r="A109" s="8" t="s">
        <v>88</v>
      </c>
      <c r="B109" s="8" t="s">
        <v>185</v>
      </c>
      <c r="C109" s="8" t="s">
        <v>60</v>
      </c>
      <c r="D109" s="8" t="s">
        <v>51</v>
      </c>
      <c r="E109" s="6"/>
      <c r="F109" s="6">
        <f>_xlfn.IFNA(VLOOKUP(E109,'Scoring Matrix'!$B$3:$H$6,2,TRUE),0)</f>
        <v>0</v>
      </c>
      <c r="G109" s="6"/>
      <c r="H109" s="6">
        <f>_xlfn.IFNA(VLOOKUP(G109,'Scoring Matrix'!$B$3:$H$6,2,TRUE),0)</f>
        <v>0</v>
      </c>
      <c r="I109" s="4"/>
      <c r="J109" s="4">
        <f>_xlfn.IFNA(VLOOKUP(I109,'Scoring Matrix'!$B$3:$H$6,3,TRUE),0)</f>
        <v>0</v>
      </c>
      <c r="K109" s="4"/>
      <c r="L109" s="4">
        <f>_xlfn.IFNA(VLOOKUP(K109,'Scoring Matrix'!$B$3:$H$6,3,TRUE),0)</f>
        <v>0</v>
      </c>
      <c r="M109" s="6"/>
      <c r="N109" s="6">
        <f>_xlfn.IFNA(VLOOKUP(M109,'Scoring Matrix'!$B$3:$H$6,4,TRUE),0)</f>
        <v>0</v>
      </c>
      <c r="O109" s="6"/>
      <c r="P109" s="6">
        <f>_xlfn.IFNA(VLOOKUP(O109,'Scoring Matrix'!$B$3:$H$6,4,TRUE),0)</f>
        <v>0</v>
      </c>
      <c r="Q109" s="4"/>
      <c r="R109" s="4">
        <f>_xlfn.IFNA(VLOOKUP(Q109,'Scoring Matrix'!$B$3:$H$6,5,TRUE),0)</f>
        <v>0</v>
      </c>
      <c r="S109" s="6" t="s">
        <v>0</v>
      </c>
      <c r="T109" s="6">
        <f>_xlfn.IFNA(VLOOKUP(S109,'Scoring Matrix'!$B$3:$H$6,6,TRUE),0)</f>
        <v>5</v>
      </c>
      <c r="U109" s="6" t="s">
        <v>2</v>
      </c>
      <c r="V109" s="6">
        <f>_xlfn.IFNA(VLOOKUP(U109,'Scoring Matrix'!$B$3:$H$6,6,TRUE),0)</f>
        <v>2</v>
      </c>
      <c r="W109" s="4"/>
      <c r="X109" s="4">
        <f>_xlfn.IFNA(VLOOKUP(W109,'Scoring Matrix'!$B$3:$H$6,7,TRUE),0)</f>
        <v>0</v>
      </c>
      <c r="Y109" s="4"/>
      <c r="Z109" s="4">
        <f>_xlfn.IFNA(VLOOKUP(Y109,'Scoring Matrix'!$B$3:$H$6,7,TRUE),0)</f>
        <v>0</v>
      </c>
      <c r="AA109" s="8">
        <f t="shared" si="3"/>
        <v>7</v>
      </c>
    </row>
    <row r="110" spans="1:27" x14ac:dyDescent="0.35">
      <c r="A110" s="8" t="s">
        <v>110</v>
      </c>
      <c r="B110" s="22" t="s">
        <v>71</v>
      </c>
      <c r="C110" s="8" t="s">
        <v>59</v>
      </c>
      <c r="D110" s="8" t="s">
        <v>54</v>
      </c>
      <c r="E110" s="6" t="s">
        <v>0</v>
      </c>
      <c r="F110" s="6">
        <f>_xlfn.IFNA(VLOOKUP(E110,'Scoring Matrix'!$B$3:$H$6,2,TRUE),0)</f>
        <v>10</v>
      </c>
      <c r="G110" s="6" t="s">
        <v>0</v>
      </c>
      <c r="H110" s="6">
        <f>_xlfn.IFNA(VLOOKUP(G110,'Scoring Matrix'!$B$3:$H$6,2,TRUE),0)</f>
        <v>10</v>
      </c>
      <c r="I110" s="4"/>
      <c r="J110" s="4">
        <f>_xlfn.IFNA(VLOOKUP(I110,'Scoring Matrix'!$B$3:$H$6,3,TRUE),0)</f>
        <v>0</v>
      </c>
      <c r="K110" s="4"/>
      <c r="L110" s="4">
        <f>_xlfn.IFNA(VLOOKUP(K110,'Scoring Matrix'!$B$3:$H$6,3,TRUE),0)</f>
        <v>0</v>
      </c>
      <c r="M110" s="6"/>
      <c r="N110" s="6">
        <f>_xlfn.IFNA(VLOOKUP(M110,'Scoring Matrix'!$B$3:$H$6,4,TRUE),0)</f>
        <v>0</v>
      </c>
      <c r="O110" s="6" t="s">
        <v>0</v>
      </c>
      <c r="P110" s="6">
        <f>_xlfn.IFNA(VLOOKUP(O110,'Scoring Matrix'!$B$3:$H$6,4,TRUE),0)</f>
        <v>10</v>
      </c>
      <c r="Q110" s="4"/>
      <c r="R110" s="4">
        <f>_xlfn.IFNA(VLOOKUP(Q110,'Scoring Matrix'!$B$3:$H$6,5,TRUE),0)</f>
        <v>0</v>
      </c>
      <c r="S110" s="6"/>
      <c r="T110" s="6">
        <f>_xlfn.IFNA(VLOOKUP(S110,'Scoring Matrix'!$B$3:$H$6,6,TRUE),0)</f>
        <v>0</v>
      </c>
      <c r="U110" s="6"/>
      <c r="V110" s="6">
        <f>_xlfn.IFNA(VLOOKUP(U110,'Scoring Matrix'!$B$3:$H$6,6,TRUE),0)</f>
        <v>0</v>
      </c>
      <c r="W110" s="4"/>
      <c r="X110" s="4">
        <f>_xlfn.IFNA(VLOOKUP(W110,'Scoring Matrix'!$B$3:$H$6,7,TRUE),0)</f>
        <v>0</v>
      </c>
      <c r="Y110" s="4"/>
      <c r="Z110" s="4">
        <f>_xlfn.IFNA(VLOOKUP(Y110,'Scoring Matrix'!$B$3:$H$6,7,TRUE),0)</f>
        <v>0</v>
      </c>
      <c r="AA110" s="8">
        <f t="shared" si="3"/>
        <v>30</v>
      </c>
    </row>
    <row r="111" spans="1:27" x14ac:dyDescent="0.35">
      <c r="A111" s="8" t="s">
        <v>290</v>
      </c>
      <c r="B111" s="8" t="s">
        <v>291</v>
      </c>
      <c r="C111" s="8" t="s">
        <v>59</v>
      </c>
      <c r="D111" s="8" t="s">
        <v>55</v>
      </c>
      <c r="E111" s="6"/>
      <c r="F111" s="6">
        <f>_xlfn.IFNA(VLOOKUP(E111,'Scoring Matrix'!$B$3:$H$6,2,TRUE),0)</f>
        <v>0</v>
      </c>
      <c r="G111" s="6"/>
      <c r="H111" s="6">
        <f>_xlfn.IFNA(VLOOKUP(G111,'Scoring Matrix'!$B$3:$H$6,2,TRUE),0)</f>
        <v>0</v>
      </c>
      <c r="I111" s="4"/>
      <c r="J111" s="4">
        <f>_xlfn.IFNA(VLOOKUP(I111,'Scoring Matrix'!$B$3:$H$6,3,TRUE),0)</f>
        <v>0</v>
      </c>
      <c r="K111" s="4"/>
      <c r="L111" s="4">
        <f>_xlfn.IFNA(VLOOKUP(K111,'Scoring Matrix'!$B$3:$H$6,3,TRUE),0)</f>
        <v>0</v>
      </c>
      <c r="M111" s="6"/>
      <c r="N111" s="6">
        <f>_xlfn.IFNA(VLOOKUP(M111,'Scoring Matrix'!$B$3:$H$6,4,TRUE),0)</f>
        <v>0</v>
      </c>
      <c r="O111" s="6" t="s">
        <v>0</v>
      </c>
      <c r="P111" s="6">
        <f>_xlfn.IFNA(VLOOKUP(O111,'Scoring Matrix'!$B$3:$H$6,4,TRUE),0)</f>
        <v>10</v>
      </c>
      <c r="Q111" s="4"/>
      <c r="R111" s="4">
        <f>_xlfn.IFNA(VLOOKUP(Q111,'Scoring Matrix'!$B$3:$H$6,5,TRUE),0)</f>
        <v>0</v>
      </c>
      <c r="S111" s="6"/>
      <c r="T111" s="6">
        <f>_xlfn.IFNA(VLOOKUP(S111,'Scoring Matrix'!$B$3:$H$6,6,TRUE),0)</f>
        <v>0</v>
      </c>
      <c r="U111" s="6"/>
      <c r="V111" s="6">
        <f>_xlfn.IFNA(VLOOKUP(U111,'Scoring Matrix'!$B$3:$H$6,6,TRUE),0)</f>
        <v>0</v>
      </c>
      <c r="W111" s="4"/>
      <c r="X111" s="4">
        <f>_xlfn.IFNA(VLOOKUP(W111,'Scoring Matrix'!$B$3:$H$6,7,TRUE),0)</f>
        <v>0</v>
      </c>
      <c r="Y111" s="4"/>
      <c r="Z111" s="4">
        <f>_xlfn.IFNA(VLOOKUP(Y111,'Scoring Matrix'!$B$3:$H$6,7,TRUE),0)</f>
        <v>0</v>
      </c>
      <c r="AA111" s="8">
        <f t="shared" si="3"/>
        <v>10</v>
      </c>
    </row>
    <row r="112" spans="1:27" x14ac:dyDescent="0.35">
      <c r="A112" s="8" t="s">
        <v>154</v>
      </c>
      <c r="B112" s="22" t="s">
        <v>132</v>
      </c>
      <c r="C112" s="8" t="s">
        <v>59</v>
      </c>
      <c r="D112" s="8" t="s">
        <v>55</v>
      </c>
      <c r="E112" s="6"/>
      <c r="F112" s="6">
        <f>_xlfn.IFNA(VLOOKUP(E112,'Scoring Matrix'!$B$3:$H$6,2,TRUE),0)</f>
        <v>0</v>
      </c>
      <c r="G112" s="6"/>
      <c r="H112" s="6">
        <f>_xlfn.IFNA(VLOOKUP(G112,'Scoring Matrix'!$B$3:$H$6,2,TRUE),0)</f>
        <v>0</v>
      </c>
      <c r="I112" s="4"/>
      <c r="J112" s="4">
        <f>_xlfn.IFNA(VLOOKUP(I112,'Scoring Matrix'!$B$3:$H$6,3,TRUE),0)</f>
        <v>0</v>
      </c>
      <c r="K112" s="4" t="s">
        <v>0</v>
      </c>
      <c r="L112" s="4">
        <f>_xlfn.IFNA(VLOOKUP(K112,'Scoring Matrix'!$B$3:$H$6,3,TRUE),0)</f>
        <v>5</v>
      </c>
      <c r="M112" s="6"/>
      <c r="N112" s="6">
        <f>_xlfn.IFNA(VLOOKUP(M112,'Scoring Matrix'!$B$3:$H$6,4,TRUE),0)</f>
        <v>0</v>
      </c>
      <c r="O112" s="6"/>
      <c r="P112" s="6">
        <f>_xlfn.IFNA(VLOOKUP(O112,'Scoring Matrix'!$B$3:$H$6,4,TRUE),0)</f>
        <v>0</v>
      </c>
      <c r="Q112" s="4"/>
      <c r="R112" s="4">
        <f>_xlfn.IFNA(VLOOKUP(Q112,'Scoring Matrix'!$B$3:$H$6,5,TRUE),0)</f>
        <v>0</v>
      </c>
      <c r="S112" s="6"/>
      <c r="T112" s="6">
        <f>_xlfn.IFNA(VLOOKUP(S112,'Scoring Matrix'!$B$3:$H$6,6,TRUE),0)</f>
        <v>0</v>
      </c>
      <c r="U112" s="6"/>
      <c r="V112" s="6">
        <f>_xlfn.IFNA(VLOOKUP(U112,'Scoring Matrix'!$B$3:$H$6,6,TRUE),0)</f>
        <v>0</v>
      </c>
      <c r="W112" s="4"/>
      <c r="X112" s="4">
        <f>_xlfn.IFNA(VLOOKUP(W112,'Scoring Matrix'!$B$3:$H$6,7,TRUE),0)</f>
        <v>0</v>
      </c>
      <c r="Y112" s="4"/>
      <c r="Z112" s="4">
        <f>_xlfn.IFNA(VLOOKUP(Y112,'Scoring Matrix'!$B$3:$H$6,7,TRUE),0)</f>
        <v>0</v>
      </c>
      <c r="AA112" s="8">
        <f t="shared" si="3"/>
        <v>5</v>
      </c>
    </row>
    <row r="113" spans="1:27" x14ac:dyDescent="0.35">
      <c r="A113" s="8" t="s">
        <v>324</v>
      </c>
      <c r="B113" s="22" t="s">
        <v>325</v>
      </c>
      <c r="C113" s="8" t="s">
        <v>60</v>
      </c>
      <c r="D113" s="8" t="s">
        <v>51</v>
      </c>
      <c r="E113" s="6"/>
      <c r="F113" s="6">
        <f>_xlfn.IFNA(VLOOKUP(E113,'Scoring Matrix'!$B$3:$H$6,2,TRUE),0)</f>
        <v>0</v>
      </c>
      <c r="G113" s="6"/>
      <c r="H113" s="6">
        <f>_xlfn.IFNA(VLOOKUP(G113,'Scoring Matrix'!$B$3:$H$6,2,TRUE),0)</f>
        <v>0</v>
      </c>
      <c r="I113" s="4"/>
      <c r="J113" s="4">
        <f>_xlfn.IFNA(VLOOKUP(I113,'Scoring Matrix'!$B$3:$H$6,3,TRUE),0)</f>
        <v>0</v>
      </c>
      <c r="K113" s="4"/>
      <c r="L113" s="4">
        <f>_xlfn.IFNA(VLOOKUP(K113,'Scoring Matrix'!$B$3:$H$6,3,TRUE),0)</f>
        <v>0</v>
      </c>
      <c r="M113" s="6"/>
      <c r="N113" s="6">
        <f>_xlfn.IFNA(VLOOKUP(M113,'Scoring Matrix'!$B$3:$H$6,4,TRUE),0)</f>
        <v>0</v>
      </c>
      <c r="O113" s="6"/>
      <c r="P113" s="6">
        <f>_xlfn.IFNA(VLOOKUP(O113,'Scoring Matrix'!$B$3:$H$6,4,TRUE),0)</f>
        <v>0</v>
      </c>
      <c r="Q113" s="4"/>
      <c r="R113" s="4">
        <f>_xlfn.IFNA(VLOOKUP(Q113,'Scoring Matrix'!$B$3:$H$6,5,TRUE),0)</f>
        <v>0</v>
      </c>
      <c r="S113" s="6" t="s">
        <v>2</v>
      </c>
      <c r="T113" s="6">
        <f>_xlfn.IFNA(VLOOKUP(S113,'Scoring Matrix'!$B$3:$H$6,6,TRUE),0)</f>
        <v>2</v>
      </c>
      <c r="U113" s="6" t="s">
        <v>2</v>
      </c>
      <c r="V113" s="6">
        <f>_xlfn.IFNA(VLOOKUP(U113,'Scoring Matrix'!$B$3:$H$6,6,TRUE),0)</f>
        <v>2</v>
      </c>
      <c r="W113" s="4"/>
      <c r="X113" s="4">
        <f>_xlfn.IFNA(VLOOKUP(W113,'Scoring Matrix'!$B$3:$H$6,7,TRUE),0)</f>
        <v>0</v>
      </c>
      <c r="Y113" s="4"/>
      <c r="Z113" s="4">
        <f>_xlfn.IFNA(VLOOKUP(Y113,'Scoring Matrix'!$B$3:$H$6,7,TRUE),0)</f>
        <v>0</v>
      </c>
      <c r="AA113" s="8">
        <f t="shared" si="3"/>
        <v>4</v>
      </c>
    </row>
    <row r="114" spans="1:27" x14ac:dyDescent="0.35">
      <c r="A114" s="8" t="s">
        <v>151</v>
      </c>
      <c r="B114" s="22" t="s">
        <v>129</v>
      </c>
      <c r="C114" s="8" t="s">
        <v>60</v>
      </c>
      <c r="D114" s="8" t="s">
        <v>55</v>
      </c>
      <c r="E114" s="6"/>
      <c r="F114" s="6">
        <f>_xlfn.IFNA(VLOOKUP(E114,'Scoring Matrix'!$B$3:$H$6,2,TRUE),0)</f>
        <v>0</v>
      </c>
      <c r="G114" s="6"/>
      <c r="H114" s="6">
        <f>_xlfn.IFNA(VLOOKUP(G114,'Scoring Matrix'!$B$3:$H$6,2,TRUE),0)</f>
        <v>0</v>
      </c>
      <c r="I114" s="4"/>
      <c r="J114" s="4">
        <f>_xlfn.IFNA(VLOOKUP(I114,'Scoring Matrix'!$B$3:$H$6,3,TRUE),0)</f>
        <v>0</v>
      </c>
      <c r="K114" s="4" t="s">
        <v>2</v>
      </c>
      <c r="L114" s="4">
        <f>_xlfn.IFNA(VLOOKUP(K114,'Scoring Matrix'!$B$3:$H$6,3,TRUE),0)</f>
        <v>2</v>
      </c>
      <c r="M114" s="6"/>
      <c r="N114" s="6">
        <f>_xlfn.IFNA(VLOOKUP(M114,'Scoring Matrix'!$B$3:$H$6,4,TRUE),0)</f>
        <v>0</v>
      </c>
      <c r="O114" s="6"/>
      <c r="P114" s="6">
        <f>_xlfn.IFNA(VLOOKUP(O114,'Scoring Matrix'!$B$3:$H$6,4,TRUE),0)</f>
        <v>0</v>
      </c>
      <c r="Q114" s="4"/>
      <c r="R114" s="4">
        <f>_xlfn.IFNA(VLOOKUP(Q114,'Scoring Matrix'!$B$3:$H$6,5,TRUE),0)</f>
        <v>0</v>
      </c>
      <c r="S114" s="6"/>
      <c r="T114" s="6">
        <f>_xlfn.IFNA(VLOOKUP(S114,'Scoring Matrix'!$B$3:$H$6,6,TRUE),0)</f>
        <v>0</v>
      </c>
      <c r="U114" s="6"/>
      <c r="V114" s="6">
        <f>_xlfn.IFNA(VLOOKUP(U114,'Scoring Matrix'!$B$3:$H$6,6,TRUE),0)</f>
        <v>0</v>
      </c>
      <c r="W114" s="4"/>
      <c r="X114" s="4">
        <f>_xlfn.IFNA(VLOOKUP(W114,'Scoring Matrix'!$B$3:$H$6,7,TRUE),0)</f>
        <v>0</v>
      </c>
      <c r="Y114" s="4"/>
      <c r="Z114" s="4">
        <f>_xlfn.IFNA(VLOOKUP(Y114,'Scoring Matrix'!$B$3:$H$6,7,TRUE),0)</f>
        <v>0</v>
      </c>
      <c r="AA114" s="8">
        <f t="shared" si="3"/>
        <v>2</v>
      </c>
    </row>
    <row r="115" spans="1:27" x14ac:dyDescent="0.35">
      <c r="A115" s="8" t="s">
        <v>299</v>
      </c>
      <c r="B115" s="8" t="s">
        <v>298</v>
      </c>
      <c r="C115" s="8" t="s">
        <v>59</v>
      </c>
      <c r="D115" s="8" t="s">
        <v>51</v>
      </c>
      <c r="E115" s="6"/>
      <c r="F115" s="6">
        <f>_xlfn.IFNA(VLOOKUP(E115,'Scoring Matrix'!$B$3:$H$6,2,TRUE),0)</f>
        <v>0</v>
      </c>
      <c r="G115" s="6"/>
      <c r="H115" s="6">
        <f>_xlfn.IFNA(VLOOKUP(G115,'Scoring Matrix'!$B$3:$H$6,2,TRUE),0)</f>
        <v>0</v>
      </c>
      <c r="I115" s="4"/>
      <c r="J115" s="4">
        <f>_xlfn.IFNA(VLOOKUP(I115,'Scoring Matrix'!$B$3:$H$6,3,TRUE),0)</f>
        <v>0</v>
      </c>
      <c r="K115" s="4"/>
      <c r="L115" s="4">
        <f>_xlfn.IFNA(VLOOKUP(K115,'Scoring Matrix'!$B$3:$H$6,3,TRUE),0)</f>
        <v>0</v>
      </c>
      <c r="M115" s="6"/>
      <c r="N115" s="6">
        <f>_xlfn.IFNA(VLOOKUP(M115,'Scoring Matrix'!$B$3:$H$6,4,TRUE),0)</f>
        <v>0</v>
      </c>
      <c r="O115" s="6" t="s">
        <v>1</v>
      </c>
      <c r="P115" s="6">
        <f>_xlfn.IFNA(VLOOKUP(O115,'Scoring Matrix'!$B$3:$H$6,4,TRUE),0)</f>
        <v>8</v>
      </c>
      <c r="Q115" s="4"/>
      <c r="R115" s="4">
        <f>_xlfn.IFNA(VLOOKUP(Q115,'Scoring Matrix'!$B$3:$H$6,5,TRUE),0)</f>
        <v>0</v>
      </c>
      <c r="S115" s="6"/>
      <c r="T115" s="6">
        <f>_xlfn.IFNA(VLOOKUP(S115,'Scoring Matrix'!$B$3:$H$6,6,TRUE),0)</f>
        <v>0</v>
      </c>
      <c r="U115" s="6"/>
      <c r="V115" s="6">
        <f>_xlfn.IFNA(VLOOKUP(U115,'Scoring Matrix'!$B$3:$H$6,6,TRUE),0)</f>
        <v>0</v>
      </c>
      <c r="W115" s="4"/>
      <c r="X115" s="4">
        <f>_xlfn.IFNA(VLOOKUP(W115,'Scoring Matrix'!$B$3:$H$6,7,TRUE),0)</f>
        <v>0</v>
      </c>
      <c r="Y115" s="4"/>
      <c r="Z115" s="4">
        <f>_xlfn.IFNA(VLOOKUP(Y115,'Scoring Matrix'!$B$3:$H$6,7,TRUE),0)</f>
        <v>0</v>
      </c>
      <c r="AA115" s="8">
        <f t="shared" si="3"/>
        <v>8</v>
      </c>
    </row>
    <row r="116" spans="1:27" x14ac:dyDescent="0.35">
      <c r="A116" s="8" t="s">
        <v>150</v>
      </c>
      <c r="B116" s="22" t="s">
        <v>128</v>
      </c>
      <c r="C116" s="8" t="s">
        <v>60</v>
      </c>
      <c r="D116" s="8" t="s">
        <v>55</v>
      </c>
      <c r="E116" s="6"/>
      <c r="F116" s="6">
        <f>_xlfn.IFNA(VLOOKUP(E116,'Scoring Matrix'!$B$3:$H$6,2,TRUE),0)</f>
        <v>0</v>
      </c>
      <c r="G116" s="6"/>
      <c r="H116" s="6">
        <f>_xlfn.IFNA(VLOOKUP(G116,'Scoring Matrix'!$B$3:$H$6,2,TRUE),0)</f>
        <v>0</v>
      </c>
      <c r="I116" s="4" t="s">
        <v>2</v>
      </c>
      <c r="J116" s="4">
        <f>_xlfn.IFNA(VLOOKUP(I116,'Scoring Matrix'!$B$3:$H$6,3,TRUE),0)</f>
        <v>2</v>
      </c>
      <c r="K116" s="4" t="s">
        <v>1</v>
      </c>
      <c r="L116" s="4">
        <f>_xlfn.IFNA(VLOOKUP(K116,'Scoring Matrix'!$B$3:$H$6,3,TRUE),0)</f>
        <v>3</v>
      </c>
      <c r="M116" s="6"/>
      <c r="N116" s="6">
        <f>_xlfn.IFNA(VLOOKUP(M116,'Scoring Matrix'!$B$3:$H$6,4,TRUE),0)</f>
        <v>0</v>
      </c>
      <c r="O116" s="6" t="s">
        <v>2</v>
      </c>
      <c r="P116" s="6">
        <f>_xlfn.IFNA(VLOOKUP(O116,'Scoring Matrix'!$B$3:$H$6,4,TRUE),0)</f>
        <v>6</v>
      </c>
      <c r="Q116" s="4"/>
      <c r="R116" s="4">
        <f>_xlfn.IFNA(VLOOKUP(Q116,'Scoring Matrix'!$B$3:$H$6,5,TRUE),0)</f>
        <v>0</v>
      </c>
      <c r="S116" s="6"/>
      <c r="T116" s="6">
        <f>_xlfn.IFNA(VLOOKUP(S116,'Scoring Matrix'!$B$3:$H$6,6,TRUE),0)</f>
        <v>0</v>
      </c>
      <c r="U116" s="6"/>
      <c r="V116" s="6">
        <f>_xlfn.IFNA(VLOOKUP(U116,'Scoring Matrix'!$B$3:$H$6,6,TRUE),0)</f>
        <v>0</v>
      </c>
      <c r="W116" s="4"/>
      <c r="X116" s="4">
        <f>_xlfn.IFNA(VLOOKUP(W116,'Scoring Matrix'!$B$3:$H$6,7,TRUE),0)</f>
        <v>0</v>
      </c>
      <c r="Y116" s="4"/>
      <c r="Z116" s="4">
        <f>_xlfn.IFNA(VLOOKUP(Y116,'Scoring Matrix'!$B$3:$H$6,7,TRUE),0)</f>
        <v>0</v>
      </c>
      <c r="AA116" s="8">
        <f t="shared" si="3"/>
        <v>11</v>
      </c>
    </row>
    <row r="117" spans="1:27" x14ac:dyDescent="0.35">
      <c r="A117" s="8" t="s">
        <v>75</v>
      </c>
      <c r="B117" s="22" t="s">
        <v>72</v>
      </c>
      <c r="C117" s="8" t="s">
        <v>60</v>
      </c>
      <c r="D117" s="8" t="s">
        <v>56</v>
      </c>
      <c r="E117" s="6" t="s">
        <v>0</v>
      </c>
      <c r="F117" s="6">
        <f>_xlfn.IFNA(VLOOKUP(E117,'Scoring Matrix'!$B$3:$H$6,2,TRUE),0)</f>
        <v>10</v>
      </c>
      <c r="G117" s="6" t="s">
        <v>0</v>
      </c>
      <c r="H117" s="6">
        <f>_xlfn.IFNA(VLOOKUP(G117,'Scoring Matrix'!$B$3:$H$6,2,TRUE),0)</f>
        <v>10</v>
      </c>
      <c r="I117" s="4"/>
      <c r="J117" s="4">
        <f>_xlfn.IFNA(VLOOKUP(I117,'Scoring Matrix'!$B$3:$H$6,3,TRUE),0)</f>
        <v>0</v>
      </c>
      <c r="K117" s="4"/>
      <c r="L117" s="4">
        <f>_xlfn.IFNA(VLOOKUP(K117,'Scoring Matrix'!$B$3:$H$6,3,TRUE),0)</f>
        <v>0</v>
      </c>
      <c r="M117" s="6" t="s">
        <v>2</v>
      </c>
      <c r="N117" s="6">
        <f>_xlfn.IFNA(VLOOKUP(M117,'Scoring Matrix'!$B$3:$H$6,4,TRUE),0)</f>
        <v>6</v>
      </c>
      <c r="O117" s="6"/>
      <c r="P117" s="6">
        <f>_xlfn.IFNA(VLOOKUP(O117,'Scoring Matrix'!$B$3:$H$6,4,TRUE),0)</f>
        <v>0</v>
      </c>
      <c r="Q117" s="4" t="s">
        <v>2</v>
      </c>
      <c r="R117" s="4">
        <f>_xlfn.IFNA(VLOOKUP(Q117,'Scoring Matrix'!$B$3:$H$6,5,TRUE),0)</f>
        <v>6</v>
      </c>
      <c r="S117" s="6" t="s">
        <v>0</v>
      </c>
      <c r="T117" s="6">
        <f>_xlfn.IFNA(VLOOKUP(S117,'Scoring Matrix'!$B$3:$H$6,6,TRUE),0)</f>
        <v>5</v>
      </c>
      <c r="U117" s="6"/>
      <c r="V117" s="6">
        <f>_xlfn.IFNA(VLOOKUP(U117,'Scoring Matrix'!$B$3:$H$6,6,TRUE),0)</f>
        <v>0</v>
      </c>
      <c r="W117" s="4"/>
      <c r="X117" s="4">
        <f>_xlfn.IFNA(VLOOKUP(W117,'Scoring Matrix'!$B$3:$H$6,7,TRUE),0)</f>
        <v>0</v>
      </c>
      <c r="Y117" s="4"/>
      <c r="Z117" s="4">
        <f>_xlfn.IFNA(VLOOKUP(Y117,'Scoring Matrix'!$B$3:$H$6,7,TRUE),0)</f>
        <v>0</v>
      </c>
      <c r="AA117" s="8">
        <f t="shared" si="3"/>
        <v>37</v>
      </c>
    </row>
    <row r="118" spans="1:27" x14ac:dyDescent="0.35">
      <c r="A118" s="8" t="s">
        <v>75</v>
      </c>
      <c r="B118" s="8" t="s">
        <v>248</v>
      </c>
      <c r="C118" s="8" t="s">
        <v>59</v>
      </c>
      <c r="D118" s="8" t="s">
        <v>55</v>
      </c>
      <c r="E118" s="6"/>
      <c r="F118" s="6">
        <f>_xlfn.IFNA(VLOOKUP(E118,'Scoring Matrix'!$B$3:$H$6,2,TRUE),0)</f>
        <v>0</v>
      </c>
      <c r="G118" s="6"/>
      <c r="H118" s="6">
        <f>_xlfn.IFNA(VLOOKUP(G118,'Scoring Matrix'!$B$3:$H$6,2,TRUE),0)</f>
        <v>0</v>
      </c>
      <c r="I118" s="4"/>
      <c r="J118" s="4">
        <f>_xlfn.IFNA(VLOOKUP(I118,'Scoring Matrix'!$B$3:$H$6,3,TRUE),0)</f>
        <v>0</v>
      </c>
      <c r="K118" s="4"/>
      <c r="L118" s="4">
        <f>_xlfn.IFNA(VLOOKUP(K118,'Scoring Matrix'!$B$3:$H$6,3,TRUE),0)</f>
        <v>0</v>
      </c>
      <c r="M118" s="6" t="s">
        <v>2</v>
      </c>
      <c r="N118" s="6">
        <f>_xlfn.IFNA(VLOOKUP(M118,'Scoring Matrix'!$B$3:$H$6,4,TRUE),0)</f>
        <v>6</v>
      </c>
      <c r="O118" s="6"/>
      <c r="P118" s="6">
        <f>_xlfn.IFNA(VLOOKUP(O118,'Scoring Matrix'!$B$3:$H$6,4,TRUE),0)</f>
        <v>0</v>
      </c>
      <c r="Q118" s="4"/>
      <c r="R118" s="4">
        <f>_xlfn.IFNA(VLOOKUP(Q118,'Scoring Matrix'!$B$3:$H$6,5,TRUE),0)</f>
        <v>0</v>
      </c>
      <c r="S118" s="6"/>
      <c r="T118" s="6">
        <f>_xlfn.IFNA(VLOOKUP(S118,'Scoring Matrix'!$B$3:$H$6,6,TRUE),0)</f>
        <v>0</v>
      </c>
      <c r="U118" s="6"/>
      <c r="V118" s="6">
        <f>_xlfn.IFNA(VLOOKUP(U118,'Scoring Matrix'!$B$3:$H$6,6,TRUE),0)</f>
        <v>0</v>
      </c>
      <c r="W118" s="4"/>
      <c r="X118" s="4">
        <f>_xlfn.IFNA(VLOOKUP(W118,'Scoring Matrix'!$B$3:$H$6,7,TRUE),0)</f>
        <v>0</v>
      </c>
      <c r="Y118" s="4"/>
      <c r="Z118" s="4">
        <f>_xlfn.IFNA(VLOOKUP(Y118,'Scoring Matrix'!$B$3:$H$6,7,TRUE),0)</f>
        <v>0</v>
      </c>
      <c r="AA118" s="8">
        <f t="shared" si="3"/>
        <v>6</v>
      </c>
    </row>
    <row r="119" spans="1:27" x14ac:dyDescent="0.35">
      <c r="A119" s="8" t="s">
        <v>111</v>
      </c>
      <c r="B119" s="22" t="s">
        <v>204</v>
      </c>
      <c r="C119" s="8" t="s">
        <v>60</v>
      </c>
      <c r="D119" s="8" t="s">
        <v>51</v>
      </c>
      <c r="E119" s="6" t="s">
        <v>1</v>
      </c>
      <c r="F119" s="6">
        <f>_xlfn.IFNA(VLOOKUP(E119,'Scoring Matrix'!$B$3:$H$6,2,TRUE),0)</f>
        <v>8</v>
      </c>
      <c r="G119" s="6"/>
      <c r="H119" s="6">
        <f>_xlfn.IFNA(VLOOKUP(G119,'Scoring Matrix'!$B$3:$H$6,2,TRUE),0)</f>
        <v>0</v>
      </c>
      <c r="I119" s="4"/>
      <c r="J119" s="4">
        <f>_xlfn.IFNA(VLOOKUP(I119,'Scoring Matrix'!$B$3:$H$6,3,TRUE),0)</f>
        <v>0</v>
      </c>
      <c r="K119" s="4"/>
      <c r="L119" s="4">
        <f>_xlfn.IFNA(VLOOKUP(K119,'Scoring Matrix'!$B$3:$H$6,3,TRUE),0)</f>
        <v>0</v>
      </c>
      <c r="M119" s="6"/>
      <c r="N119" s="6">
        <f>_xlfn.IFNA(VLOOKUP(M119,'Scoring Matrix'!$B$3:$H$6,4,TRUE),0)</f>
        <v>0</v>
      </c>
      <c r="O119" s="6"/>
      <c r="P119" s="6">
        <f>_xlfn.IFNA(VLOOKUP(O119,'Scoring Matrix'!$B$3:$H$6,4,TRUE),0)</f>
        <v>0</v>
      </c>
      <c r="Q119" s="4"/>
      <c r="R119" s="4">
        <f>_xlfn.IFNA(VLOOKUP(Q119,'Scoring Matrix'!$B$3:$H$6,5,TRUE),0)</f>
        <v>0</v>
      </c>
      <c r="S119" s="6"/>
      <c r="T119" s="6">
        <f>_xlfn.IFNA(VLOOKUP(S119,'Scoring Matrix'!$B$3:$H$6,6,TRUE),0)</f>
        <v>0</v>
      </c>
      <c r="U119" s="6"/>
      <c r="V119" s="6">
        <f>_xlfn.IFNA(VLOOKUP(U119,'Scoring Matrix'!$B$3:$H$6,6,TRUE),0)</f>
        <v>0</v>
      </c>
      <c r="W119" s="4"/>
      <c r="X119" s="4">
        <f>_xlfn.IFNA(VLOOKUP(W119,'Scoring Matrix'!$B$3:$H$6,7,TRUE),0)</f>
        <v>0</v>
      </c>
      <c r="Y119" s="4"/>
      <c r="Z119" s="4">
        <f>_xlfn.IFNA(VLOOKUP(Y119,'Scoring Matrix'!$B$3:$H$6,7,TRUE),0)</f>
        <v>0</v>
      </c>
      <c r="AA119" s="8">
        <f t="shared" si="3"/>
        <v>8</v>
      </c>
    </row>
    <row r="120" spans="1:27" x14ac:dyDescent="0.35">
      <c r="A120" s="8" t="s">
        <v>162</v>
      </c>
      <c r="B120" s="22" t="s">
        <v>141</v>
      </c>
      <c r="C120" s="8" t="s">
        <v>60</v>
      </c>
      <c r="D120" s="8" t="s">
        <v>52</v>
      </c>
      <c r="E120" s="6"/>
      <c r="F120" s="6">
        <f>_xlfn.IFNA(VLOOKUP(E120,'Scoring Matrix'!$B$3:$H$6,2,TRUE),0)</f>
        <v>0</v>
      </c>
      <c r="G120" s="6"/>
      <c r="H120" s="6">
        <f>_xlfn.IFNA(VLOOKUP(G120,'Scoring Matrix'!$B$3:$H$6,2,TRUE),0)</f>
        <v>0</v>
      </c>
      <c r="I120" s="4" t="s">
        <v>1</v>
      </c>
      <c r="J120" s="4">
        <f>_xlfn.IFNA(VLOOKUP(I120,'Scoring Matrix'!$B$3:$H$6,3,TRUE),0)</f>
        <v>3</v>
      </c>
      <c r="K120" s="4" t="s">
        <v>1</v>
      </c>
      <c r="L120" s="4">
        <f>_xlfn.IFNA(VLOOKUP(K120,'Scoring Matrix'!$B$3:$H$6,3,TRUE),0)</f>
        <v>3</v>
      </c>
      <c r="M120" s="6"/>
      <c r="N120" s="6">
        <f>_xlfn.IFNA(VLOOKUP(M120,'Scoring Matrix'!$B$3:$H$6,4,TRUE),0)</f>
        <v>0</v>
      </c>
      <c r="O120" s="6"/>
      <c r="P120" s="6">
        <f>_xlfn.IFNA(VLOOKUP(O120,'Scoring Matrix'!$B$3:$H$6,4,TRUE),0)</f>
        <v>0</v>
      </c>
      <c r="Q120" s="4"/>
      <c r="R120" s="4">
        <f>_xlfn.IFNA(VLOOKUP(Q120,'Scoring Matrix'!$B$3:$H$6,5,TRUE),0)</f>
        <v>0</v>
      </c>
      <c r="S120" s="6"/>
      <c r="T120" s="6">
        <f>_xlfn.IFNA(VLOOKUP(S120,'Scoring Matrix'!$B$3:$H$6,6,TRUE),0)</f>
        <v>0</v>
      </c>
      <c r="U120" s="6"/>
      <c r="V120" s="6">
        <f>_xlfn.IFNA(VLOOKUP(U120,'Scoring Matrix'!$B$3:$H$6,6,TRUE),0)</f>
        <v>0</v>
      </c>
      <c r="W120" s="4"/>
      <c r="X120" s="4">
        <f>_xlfn.IFNA(VLOOKUP(W120,'Scoring Matrix'!$B$3:$H$6,7,TRUE),0)</f>
        <v>0</v>
      </c>
      <c r="Y120" s="4"/>
      <c r="Z120" s="4">
        <f>_xlfn.IFNA(VLOOKUP(Y120,'Scoring Matrix'!$B$3:$H$6,7,TRUE),0)</f>
        <v>0</v>
      </c>
      <c r="AA120" s="8">
        <f t="shared" si="3"/>
        <v>6</v>
      </c>
    </row>
    <row r="121" spans="1:27" x14ac:dyDescent="0.35">
      <c r="A121" s="8" t="s">
        <v>279</v>
      </c>
      <c r="B121" s="8" t="s">
        <v>278</v>
      </c>
      <c r="C121" s="8" t="s">
        <v>60</v>
      </c>
      <c r="D121" s="8" t="s">
        <v>51</v>
      </c>
      <c r="E121" s="6"/>
      <c r="F121" s="6">
        <f>_xlfn.IFNA(VLOOKUP(E121,'Scoring Matrix'!$B$3:$H$6,2,TRUE),0)</f>
        <v>0</v>
      </c>
      <c r="G121" s="6"/>
      <c r="H121" s="6">
        <f>_xlfn.IFNA(VLOOKUP(G121,'Scoring Matrix'!$B$3:$H$6,2,TRUE),0)</f>
        <v>0</v>
      </c>
      <c r="I121" s="4"/>
      <c r="J121" s="4">
        <f>_xlfn.IFNA(VLOOKUP(I121,'Scoring Matrix'!$B$3:$H$6,3,TRUE),0)</f>
        <v>0</v>
      </c>
      <c r="K121" s="4"/>
      <c r="L121" s="4">
        <f>_xlfn.IFNA(VLOOKUP(K121,'Scoring Matrix'!$B$3:$H$6,3,TRUE),0)</f>
        <v>0</v>
      </c>
      <c r="M121" s="6"/>
      <c r="N121" s="6">
        <f>_xlfn.IFNA(VLOOKUP(M121,'Scoring Matrix'!$B$3:$H$6,4,TRUE),0)</f>
        <v>0</v>
      </c>
      <c r="O121" s="6" t="s">
        <v>1</v>
      </c>
      <c r="P121" s="6">
        <f>_xlfn.IFNA(VLOOKUP(O121,'Scoring Matrix'!$B$3:$H$6,4,TRUE),0)</f>
        <v>8</v>
      </c>
      <c r="Q121" s="4"/>
      <c r="R121" s="4">
        <f>_xlfn.IFNA(VLOOKUP(Q121,'Scoring Matrix'!$B$3:$H$6,5,TRUE),0)</f>
        <v>0</v>
      </c>
      <c r="S121" s="6"/>
      <c r="T121" s="6">
        <f>_xlfn.IFNA(VLOOKUP(S121,'Scoring Matrix'!$B$3:$H$6,6,TRUE),0)</f>
        <v>0</v>
      </c>
      <c r="U121" s="6"/>
      <c r="V121" s="6">
        <f>_xlfn.IFNA(VLOOKUP(U121,'Scoring Matrix'!$B$3:$H$6,6,TRUE),0)</f>
        <v>0</v>
      </c>
      <c r="W121" s="4"/>
      <c r="X121" s="4">
        <f>_xlfn.IFNA(VLOOKUP(W121,'Scoring Matrix'!$B$3:$H$6,7,TRUE),0)</f>
        <v>0</v>
      </c>
      <c r="Y121" s="4"/>
      <c r="Z121" s="4">
        <f>_xlfn.IFNA(VLOOKUP(Y121,'Scoring Matrix'!$B$3:$H$6,7,TRUE),0)</f>
        <v>0</v>
      </c>
      <c r="AA121" s="8">
        <f t="shared" si="3"/>
        <v>8</v>
      </c>
    </row>
    <row r="122" spans="1:27" x14ac:dyDescent="0.35">
      <c r="A122" s="8" t="s">
        <v>279</v>
      </c>
      <c r="B122" s="8" t="s">
        <v>296</v>
      </c>
      <c r="C122" s="8" t="s">
        <v>59</v>
      </c>
      <c r="D122" s="8" t="s">
        <v>53</v>
      </c>
      <c r="E122" s="6"/>
      <c r="F122" s="6">
        <f>_xlfn.IFNA(VLOOKUP(E122,'Scoring Matrix'!$B$3:$H$6,2,TRUE),0)</f>
        <v>0</v>
      </c>
      <c r="G122" s="6"/>
      <c r="H122" s="6">
        <f>_xlfn.IFNA(VLOOKUP(G122,'Scoring Matrix'!$B$3:$H$6,2,TRUE),0)</f>
        <v>0</v>
      </c>
      <c r="I122" s="4"/>
      <c r="J122" s="4">
        <f>_xlfn.IFNA(VLOOKUP(I122,'Scoring Matrix'!$B$3:$H$6,3,TRUE),0)</f>
        <v>0</v>
      </c>
      <c r="K122" s="4"/>
      <c r="L122" s="4">
        <f>_xlfn.IFNA(VLOOKUP(K122,'Scoring Matrix'!$B$3:$H$6,3,TRUE),0)</f>
        <v>0</v>
      </c>
      <c r="M122" s="6"/>
      <c r="N122" s="6">
        <f>_xlfn.IFNA(VLOOKUP(M122,'Scoring Matrix'!$B$3:$H$6,4,TRUE),0)</f>
        <v>0</v>
      </c>
      <c r="O122" s="6" t="s">
        <v>0</v>
      </c>
      <c r="P122" s="6">
        <f>_xlfn.IFNA(VLOOKUP(O122,'Scoring Matrix'!$B$3:$H$6,4,TRUE),0)</f>
        <v>10</v>
      </c>
      <c r="Q122" s="4"/>
      <c r="R122" s="4">
        <f>_xlfn.IFNA(VLOOKUP(Q122,'Scoring Matrix'!$B$3:$H$6,5,TRUE),0)</f>
        <v>0</v>
      </c>
      <c r="S122" s="6"/>
      <c r="T122" s="6">
        <f>_xlfn.IFNA(VLOOKUP(S122,'Scoring Matrix'!$B$3:$H$6,6,TRUE),0)</f>
        <v>0</v>
      </c>
      <c r="U122" s="6"/>
      <c r="V122" s="6">
        <f>_xlfn.IFNA(VLOOKUP(U122,'Scoring Matrix'!$B$3:$H$6,6,TRUE),0)</f>
        <v>0</v>
      </c>
      <c r="W122" s="4"/>
      <c r="X122" s="4">
        <f>_xlfn.IFNA(VLOOKUP(W122,'Scoring Matrix'!$B$3:$H$6,7,TRUE),0)</f>
        <v>0</v>
      </c>
      <c r="Y122" s="4"/>
      <c r="Z122" s="4">
        <f>_xlfn.IFNA(VLOOKUP(Y122,'Scoring Matrix'!$B$3:$H$6,7,TRUE),0)</f>
        <v>0</v>
      </c>
      <c r="AA122" s="8">
        <f t="shared" si="3"/>
        <v>10</v>
      </c>
    </row>
    <row r="123" spans="1:27" x14ac:dyDescent="0.35">
      <c r="A123" s="8" t="s">
        <v>307</v>
      </c>
      <c r="B123" s="8" t="s">
        <v>306</v>
      </c>
      <c r="C123" s="8" t="s">
        <v>60</v>
      </c>
      <c r="D123" s="8" t="s">
        <v>56</v>
      </c>
      <c r="E123" s="6"/>
      <c r="F123" s="6">
        <f>_xlfn.IFNA(VLOOKUP(E123,'Scoring Matrix'!$B$3:$H$6,2,TRUE),0)</f>
        <v>0</v>
      </c>
      <c r="G123" s="6"/>
      <c r="H123" s="6">
        <f>_xlfn.IFNA(VLOOKUP(G123,'Scoring Matrix'!$B$3:$H$6,2,TRUE),0)</f>
        <v>0</v>
      </c>
      <c r="I123" s="4"/>
      <c r="J123" s="4">
        <f>_xlfn.IFNA(VLOOKUP(I123,'Scoring Matrix'!$B$3:$H$6,3,TRUE),0)</f>
        <v>0</v>
      </c>
      <c r="K123" s="4"/>
      <c r="L123" s="4">
        <f>_xlfn.IFNA(VLOOKUP(K123,'Scoring Matrix'!$B$3:$H$6,3,TRUE),0)</f>
        <v>0</v>
      </c>
      <c r="M123" s="6"/>
      <c r="N123" s="6">
        <f>_xlfn.IFNA(VLOOKUP(M123,'Scoring Matrix'!$B$3:$H$6,4,TRUE),0)</f>
        <v>0</v>
      </c>
      <c r="O123" s="6" t="s">
        <v>0</v>
      </c>
      <c r="P123" s="6">
        <f>_xlfn.IFNA(VLOOKUP(O123,'Scoring Matrix'!$B$3:$H$6,4,TRUE),0)</f>
        <v>10</v>
      </c>
      <c r="Q123" s="4"/>
      <c r="R123" s="4">
        <f>_xlfn.IFNA(VLOOKUP(Q123,'Scoring Matrix'!$B$3:$H$6,5,TRUE),0)</f>
        <v>0</v>
      </c>
      <c r="S123" s="6"/>
      <c r="T123" s="6">
        <f>_xlfn.IFNA(VLOOKUP(S123,'Scoring Matrix'!$B$3:$H$6,6,TRUE),0)</f>
        <v>0</v>
      </c>
      <c r="U123" s="6"/>
      <c r="V123" s="6">
        <f>_xlfn.IFNA(VLOOKUP(U123,'Scoring Matrix'!$B$3:$H$6,6,TRUE),0)</f>
        <v>0</v>
      </c>
      <c r="W123" s="4"/>
      <c r="X123" s="4">
        <f>_xlfn.IFNA(VLOOKUP(W123,'Scoring Matrix'!$B$3:$H$6,7,TRUE),0)</f>
        <v>0</v>
      </c>
      <c r="Y123" s="4"/>
      <c r="Z123" s="4">
        <f>_xlfn.IFNA(VLOOKUP(Y123,'Scoring Matrix'!$B$3:$H$6,7,TRUE),0)</f>
        <v>0</v>
      </c>
      <c r="AA123" s="8">
        <f t="shared" si="3"/>
        <v>10</v>
      </c>
    </row>
    <row r="124" spans="1:27" x14ac:dyDescent="0.35">
      <c r="A124" s="8" t="s">
        <v>321</v>
      </c>
      <c r="B124" s="22" t="s">
        <v>323</v>
      </c>
      <c r="C124" s="8" t="s">
        <v>60</v>
      </c>
      <c r="D124" s="8" t="s">
        <v>51</v>
      </c>
      <c r="E124" s="6"/>
      <c r="F124" s="6">
        <f>_xlfn.IFNA(VLOOKUP(E124,'Scoring Matrix'!$B$3:$H$6,2,TRUE),0)</f>
        <v>0</v>
      </c>
      <c r="G124" s="6"/>
      <c r="H124" s="6">
        <f>_xlfn.IFNA(VLOOKUP(G124,'Scoring Matrix'!$B$3:$H$6,2,TRUE),0)</f>
        <v>0</v>
      </c>
      <c r="I124" s="4"/>
      <c r="J124" s="4">
        <f>_xlfn.IFNA(VLOOKUP(I124,'Scoring Matrix'!$B$3:$H$6,3,TRUE),0)</f>
        <v>0</v>
      </c>
      <c r="K124" s="4"/>
      <c r="L124" s="4">
        <f>_xlfn.IFNA(VLOOKUP(K124,'Scoring Matrix'!$B$3:$H$6,3,TRUE),0)</f>
        <v>0</v>
      </c>
      <c r="M124" s="6"/>
      <c r="N124" s="6">
        <f>_xlfn.IFNA(VLOOKUP(M124,'Scoring Matrix'!$B$3:$H$6,4,TRUE),0)</f>
        <v>0</v>
      </c>
      <c r="O124" s="6"/>
      <c r="P124" s="6">
        <f>_xlfn.IFNA(VLOOKUP(O124,'Scoring Matrix'!$B$3:$H$6,4,TRUE),0)</f>
        <v>0</v>
      </c>
      <c r="Q124" s="4"/>
      <c r="R124" s="4">
        <f>_xlfn.IFNA(VLOOKUP(Q124,'Scoring Matrix'!$B$3:$H$6,5,TRUE),0)</f>
        <v>0</v>
      </c>
      <c r="S124" s="6" t="s">
        <v>1</v>
      </c>
      <c r="T124" s="6">
        <f>_xlfn.IFNA(VLOOKUP(S124,'Scoring Matrix'!$B$3:$H$6,6,TRUE),0)</f>
        <v>3</v>
      </c>
      <c r="U124" s="6" t="s">
        <v>2</v>
      </c>
      <c r="V124" s="6">
        <f>_xlfn.IFNA(VLOOKUP(U124,'Scoring Matrix'!$B$3:$H$6,6,TRUE),0)</f>
        <v>2</v>
      </c>
      <c r="W124" s="4"/>
      <c r="X124" s="4">
        <f>_xlfn.IFNA(VLOOKUP(W124,'Scoring Matrix'!$B$3:$H$6,7,TRUE),0)</f>
        <v>0</v>
      </c>
      <c r="Y124" s="4"/>
      <c r="Z124" s="4">
        <f>_xlfn.IFNA(VLOOKUP(Y124,'Scoring Matrix'!$B$3:$H$6,7,TRUE),0)</f>
        <v>0</v>
      </c>
      <c r="AA124" s="8">
        <f t="shared" si="3"/>
        <v>5</v>
      </c>
    </row>
    <row r="125" spans="1:27" x14ac:dyDescent="0.35">
      <c r="A125" s="8" t="s">
        <v>143</v>
      </c>
      <c r="B125" s="22" t="s">
        <v>117</v>
      </c>
      <c r="C125" s="8" t="s">
        <v>59</v>
      </c>
      <c r="D125" s="8" t="s">
        <v>57</v>
      </c>
      <c r="E125" s="6"/>
      <c r="F125" s="6">
        <f>_xlfn.IFNA(VLOOKUP(E125,'Scoring Matrix'!$B$3:$H$6,2,TRUE),0)</f>
        <v>0</v>
      </c>
      <c r="G125" s="6"/>
      <c r="H125" s="6">
        <f>_xlfn.IFNA(VLOOKUP(G125,'Scoring Matrix'!$B$3:$H$6,2,TRUE),0)</f>
        <v>0</v>
      </c>
      <c r="I125" s="4" t="s">
        <v>0</v>
      </c>
      <c r="J125" s="4">
        <f>_xlfn.IFNA(VLOOKUP(I125,'Scoring Matrix'!$B$3:$H$6,3,TRUE),0)</f>
        <v>5</v>
      </c>
      <c r="K125" s="4" t="s">
        <v>0</v>
      </c>
      <c r="L125" s="4">
        <f>_xlfn.IFNA(VLOOKUP(K125,'Scoring Matrix'!$B$3:$H$6,3,TRUE),0)</f>
        <v>5</v>
      </c>
      <c r="M125" s="6" t="s">
        <v>2</v>
      </c>
      <c r="N125" s="6">
        <f>_xlfn.IFNA(VLOOKUP(M125,'Scoring Matrix'!$B$3:$H$6,4,TRUE),0)</f>
        <v>6</v>
      </c>
      <c r="O125" s="6"/>
      <c r="P125" s="6">
        <f>_xlfn.IFNA(VLOOKUP(O125,'Scoring Matrix'!$B$3:$H$6,4,TRUE),0)</f>
        <v>0</v>
      </c>
      <c r="Q125" s="4"/>
      <c r="R125" s="4">
        <f>_xlfn.IFNA(VLOOKUP(Q125,'Scoring Matrix'!$B$3:$H$6,5,TRUE),0)</f>
        <v>0</v>
      </c>
      <c r="S125" s="6"/>
      <c r="T125" s="6">
        <f>_xlfn.IFNA(VLOOKUP(S125,'Scoring Matrix'!$B$3:$H$6,6,TRUE),0)</f>
        <v>0</v>
      </c>
      <c r="U125" s="6"/>
      <c r="V125" s="6">
        <f>_xlfn.IFNA(VLOOKUP(U125,'Scoring Matrix'!$B$3:$H$6,6,TRUE),0)</f>
        <v>0</v>
      </c>
      <c r="W125" s="4"/>
      <c r="X125" s="4">
        <f>_xlfn.IFNA(VLOOKUP(W125,'Scoring Matrix'!$B$3:$H$6,7,TRUE),0)</f>
        <v>0</v>
      </c>
      <c r="Y125" s="4"/>
      <c r="Z125" s="4">
        <f>_xlfn.IFNA(VLOOKUP(Y125,'Scoring Matrix'!$B$3:$H$6,7,TRUE),0)</f>
        <v>0</v>
      </c>
      <c r="AA125" s="8">
        <f t="shared" si="3"/>
        <v>16</v>
      </c>
    </row>
    <row r="126" spans="1:27" x14ac:dyDescent="0.35">
      <c r="A126" s="8" t="s">
        <v>161</v>
      </c>
      <c r="B126" s="22" t="s">
        <v>139</v>
      </c>
      <c r="C126" s="8" t="s">
        <v>60</v>
      </c>
      <c r="D126" s="8" t="s">
        <v>51</v>
      </c>
      <c r="E126" s="6"/>
      <c r="F126" s="6">
        <f>_xlfn.IFNA(VLOOKUP(E126,'Scoring Matrix'!$B$3:$H$6,2,TRUE),0)</f>
        <v>0</v>
      </c>
      <c r="G126" s="6"/>
      <c r="H126" s="6">
        <f>_xlfn.IFNA(VLOOKUP(G126,'Scoring Matrix'!$B$3:$H$6,2,TRUE),0)</f>
        <v>0</v>
      </c>
      <c r="I126" s="4" t="s">
        <v>2</v>
      </c>
      <c r="J126" s="4">
        <f>_xlfn.IFNA(VLOOKUP(I126,'Scoring Matrix'!$B$3:$H$6,3,TRUE),0)</f>
        <v>2</v>
      </c>
      <c r="K126" s="4" t="s">
        <v>2</v>
      </c>
      <c r="L126" s="4">
        <f>_xlfn.IFNA(VLOOKUP(K126,'Scoring Matrix'!$B$3:$H$6,3,TRUE),0)</f>
        <v>2</v>
      </c>
      <c r="M126" s="6"/>
      <c r="N126" s="6">
        <f>_xlfn.IFNA(VLOOKUP(M126,'Scoring Matrix'!$B$3:$H$6,4,TRUE),0)</f>
        <v>0</v>
      </c>
      <c r="O126" s="6"/>
      <c r="P126" s="6">
        <f>_xlfn.IFNA(VLOOKUP(O126,'Scoring Matrix'!$B$3:$H$6,4,TRUE),0)</f>
        <v>0</v>
      </c>
      <c r="Q126" s="4"/>
      <c r="R126" s="4">
        <f>_xlfn.IFNA(VLOOKUP(Q126,'Scoring Matrix'!$B$3:$H$6,5,TRUE),0)</f>
        <v>0</v>
      </c>
      <c r="S126" s="6"/>
      <c r="T126" s="6">
        <f>_xlfn.IFNA(VLOOKUP(S126,'Scoring Matrix'!$B$3:$H$6,6,TRUE),0)</f>
        <v>0</v>
      </c>
      <c r="U126" s="6"/>
      <c r="V126" s="6">
        <f>_xlfn.IFNA(VLOOKUP(U126,'Scoring Matrix'!$B$3:$H$6,6,TRUE),0)</f>
        <v>0</v>
      </c>
      <c r="W126" s="4"/>
      <c r="X126" s="4">
        <f>_xlfn.IFNA(VLOOKUP(W126,'Scoring Matrix'!$B$3:$H$6,7,TRUE),0)</f>
        <v>0</v>
      </c>
      <c r="Y126" s="4"/>
      <c r="Z126" s="4">
        <f>_xlfn.IFNA(VLOOKUP(Y126,'Scoring Matrix'!$B$3:$H$6,7,TRUE),0)</f>
        <v>0</v>
      </c>
      <c r="AA126" s="8">
        <f t="shared" si="3"/>
        <v>4</v>
      </c>
    </row>
    <row r="127" spans="1:27" hidden="1" x14ac:dyDescent="0.35">
      <c r="A127" s="8"/>
      <c r="B127" s="22"/>
      <c r="C127" s="8" t="s">
        <v>60</v>
      </c>
      <c r="D127" s="8" t="s">
        <v>51</v>
      </c>
      <c r="E127" s="6"/>
      <c r="F127" s="6">
        <f>_xlfn.IFNA(VLOOKUP(E127,'Scoring Matrix'!$B$3:$H$6,2,TRUE),0)</f>
        <v>0</v>
      </c>
      <c r="G127" s="6"/>
      <c r="H127" s="6">
        <f>_xlfn.IFNA(VLOOKUP(G127,'Scoring Matrix'!$B$3:$H$6,2,TRUE),0)</f>
        <v>0</v>
      </c>
      <c r="I127" s="4"/>
      <c r="J127" s="4">
        <f>_xlfn.IFNA(VLOOKUP(I127,'Scoring Matrix'!$B$3:$H$6,3,TRUE),0)</f>
        <v>0</v>
      </c>
      <c r="K127" s="4"/>
      <c r="L127" s="4">
        <f>_xlfn.IFNA(VLOOKUP(K127,'Scoring Matrix'!$B$3:$H$6,3,TRUE),0)</f>
        <v>0</v>
      </c>
      <c r="M127" s="6"/>
      <c r="N127" s="6">
        <f>_xlfn.IFNA(VLOOKUP(M127,'Scoring Matrix'!$B$3:$H$6,4,TRUE),0)</f>
        <v>0</v>
      </c>
      <c r="O127" s="6"/>
      <c r="P127" s="6">
        <f>_xlfn.IFNA(VLOOKUP(O127,'Scoring Matrix'!$B$3:$H$6,4,TRUE),0)</f>
        <v>0</v>
      </c>
      <c r="Q127" s="4"/>
      <c r="R127" s="4">
        <f>_xlfn.IFNA(VLOOKUP(Q127,'Scoring Matrix'!$B$3:$H$6,5,TRUE),0)</f>
        <v>0</v>
      </c>
      <c r="S127" s="6"/>
      <c r="T127" s="6">
        <f>_xlfn.IFNA(VLOOKUP(S127,'Scoring Matrix'!$B$3:$H$6,6,TRUE),0)</f>
        <v>0</v>
      </c>
      <c r="U127" s="6"/>
      <c r="V127" s="6">
        <f>_xlfn.IFNA(VLOOKUP(U127,'Scoring Matrix'!$B$3:$H$6,6,TRUE),0)</f>
        <v>0</v>
      </c>
      <c r="W127" s="4"/>
      <c r="X127" s="4">
        <f>_xlfn.IFNA(VLOOKUP(W127,'Scoring Matrix'!$B$3:$H$6,7,TRUE),0)</f>
        <v>0</v>
      </c>
      <c r="Y127" s="4"/>
      <c r="Z127" s="4">
        <f>_xlfn.IFNA(VLOOKUP(Y127,'Scoring Matrix'!$B$3:$H$6,7,TRUE),0)</f>
        <v>0</v>
      </c>
      <c r="AA127" s="8">
        <f t="shared" ref="AA127:AA128" si="4">SUM(F127,H127,J127,L127,T127,V127,X127,Z127,N127,P127,R127)</f>
        <v>0</v>
      </c>
    </row>
    <row r="128" spans="1:27" hidden="1" x14ac:dyDescent="0.35">
      <c r="A128" s="8"/>
      <c r="B128" s="22"/>
      <c r="C128" s="8" t="s">
        <v>60</v>
      </c>
      <c r="D128" s="8" t="s">
        <v>51</v>
      </c>
      <c r="E128" s="6"/>
      <c r="F128" s="6">
        <f>_xlfn.IFNA(VLOOKUP(E128,'Scoring Matrix'!$B$3:$H$6,2,TRUE),0)</f>
        <v>0</v>
      </c>
      <c r="G128" s="6"/>
      <c r="H128" s="6">
        <f>_xlfn.IFNA(VLOOKUP(G128,'Scoring Matrix'!$B$3:$H$6,2,TRUE),0)</f>
        <v>0</v>
      </c>
      <c r="I128" s="4"/>
      <c r="J128" s="4">
        <f>_xlfn.IFNA(VLOOKUP(I128,'Scoring Matrix'!$B$3:$H$6,3,TRUE),0)</f>
        <v>0</v>
      </c>
      <c r="K128" s="4"/>
      <c r="L128" s="4">
        <f>_xlfn.IFNA(VLOOKUP(K128,'Scoring Matrix'!$B$3:$H$6,3,TRUE),0)</f>
        <v>0</v>
      </c>
      <c r="M128" s="6"/>
      <c r="N128" s="6">
        <f>_xlfn.IFNA(VLOOKUP(M128,'Scoring Matrix'!$B$3:$H$6,4,TRUE),0)</f>
        <v>0</v>
      </c>
      <c r="O128" s="6"/>
      <c r="P128" s="6">
        <f>_xlfn.IFNA(VLOOKUP(O128,'Scoring Matrix'!$B$3:$H$6,4,TRUE),0)</f>
        <v>0</v>
      </c>
      <c r="Q128" s="4"/>
      <c r="R128" s="4">
        <f>_xlfn.IFNA(VLOOKUP(Q128,'Scoring Matrix'!$B$3:$H$6,5,TRUE),0)</f>
        <v>0</v>
      </c>
      <c r="S128" s="6"/>
      <c r="T128" s="6">
        <f>_xlfn.IFNA(VLOOKUP(S128,'Scoring Matrix'!$B$3:$H$6,6,TRUE),0)</f>
        <v>0</v>
      </c>
      <c r="U128" s="6"/>
      <c r="V128" s="6">
        <f>_xlfn.IFNA(VLOOKUP(U128,'Scoring Matrix'!$B$3:$H$6,6,TRUE),0)</f>
        <v>0</v>
      </c>
      <c r="W128" s="4"/>
      <c r="X128" s="4">
        <f>_xlfn.IFNA(VLOOKUP(W128,'Scoring Matrix'!$B$3:$H$6,7,TRUE),0)</f>
        <v>0</v>
      </c>
      <c r="Y128" s="4"/>
      <c r="Z128" s="4">
        <f>_xlfn.IFNA(VLOOKUP(Y128,'Scoring Matrix'!$B$3:$H$6,7,TRUE),0)</f>
        <v>0</v>
      </c>
      <c r="AA128" s="8">
        <f t="shared" si="4"/>
        <v>0</v>
      </c>
    </row>
  </sheetData>
  <sortState xmlns:xlrd2="http://schemas.microsoft.com/office/spreadsheetml/2017/richdata2" ref="A6:AA126">
    <sortCondition ref="A6:A126"/>
  </sortState>
  <mergeCells count="19">
    <mergeCell ref="U4:V4"/>
    <mergeCell ref="W4:X4"/>
    <mergeCell ref="Y4:Z4"/>
    <mergeCell ref="M4:N4"/>
    <mergeCell ref="O4:P4"/>
    <mergeCell ref="Q4:R4"/>
    <mergeCell ref="E4:F4"/>
    <mergeCell ref="G4:H4"/>
    <mergeCell ref="I4:J4"/>
    <mergeCell ref="K4:L4"/>
    <mergeCell ref="S4:T4"/>
    <mergeCell ref="E1:Z1"/>
    <mergeCell ref="E2:Z2"/>
    <mergeCell ref="E3:H3"/>
    <mergeCell ref="I3:L3"/>
    <mergeCell ref="S3:V3"/>
    <mergeCell ref="W3:Z3"/>
    <mergeCell ref="M3:P3"/>
    <mergeCell ref="Q3:R3"/>
  </mergeCells>
  <conditionalFormatting sqref="B120:B122">
    <cfRule type="duplicateValues" dxfId="5" priority="1"/>
  </conditionalFormatting>
  <conditionalFormatting sqref="AA1:AA1048576">
    <cfRule type="top10" dxfId="4" priority="4" rank="1"/>
  </conditionalFormatting>
  <dataValidations count="2">
    <dataValidation type="list" allowBlank="1" showInputMessage="1" showErrorMessage="1" sqref="D6:D128" xr:uid="{F0DB131C-5DD7-4A91-BCD4-25E5708372CD}">
      <formula1>"Small Pony, Medium Pony, Large Pony, Small Galloway, Large Galloway, Small Hack, Large Hack "</formula1>
    </dataValidation>
    <dataValidation type="list" allowBlank="1" showInputMessage="1" showErrorMessage="1" sqref="C6:C128" xr:uid="{767EEFC6-EE5C-44DF-8137-84E23357F2B0}">
      <formula1>"Open, Hunter"</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75878B4-C014-4368-A6E9-C43C7BD50DA5}">
          <x14:formula1>
            <xm:f>'Scoring Matrix'!$B$4:$B$6</xm:f>
          </x14:formula1>
          <xm:sqref>G6:G128 I6:I128 S6:S128 W6:W128 U6:U128 Y6:Y128 E6:E128 K6:K128 M6:M128 O6:O128 Q6:Q128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2C6D0-CE3F-433F-A44C-DEFE083B7251}">
  <dimension ref="A1:M53"/>
  <sheetViews>
    <sheetView topLeftCell="A3" zoomScale="60" zoomScaleNormal="60" workbookViewId="0">
      <selection activeCell="F17" sqref="F17"/>
    </sheetView>
  </sheetViews>
  <sheetFormatPr defaultColWidth="8.6328125" defaultRowHeight="14.5" x14ac:dyDescent="0.35"/>
  <cols>
    <col min="1" max="1" width="38.7265625" customWidth="1"/>
    <col min="2" max="2" width="16.54296875" hidden="1" customWidth="1"/>
    <col min="3" max="12" width="14.08984375" customWidth="1"/>
    <col min="13" max="13" width="6.1796875" bestFit="1" customWidth="1"/>
  </cols>
  <sheetData>
    <row r="1" spans="1:13" ht="20" thickBot="1" x14ac:dyDescent="0.5">
      <c r="C1" s="33" t="s">
        <v>44</v>
      </c>
      <c r="D1" s="33"/>
      <c r="E1" s="33"/>
      <c r="F1" s="33"/>
      <c r="G1" s="33"/>
      <c r="H1" s="33"/>
      <c r="I1" s="33"/>
      <c r="J1" s="33"/>
      <c r="K1" s="33"/>
      <c r="L1" s="33"/>
      <c r="M1" s="33"/>
    </row>
    <row r="2" spans="1:13" ht="15" customHeight="1" thickTop="1" x14ac:dyDescent="0.35">
      <c r="C2" s="36" t="s">
        <v>46</v>
      </c>
      <c r="D2" s="36"/>
      <c r="E2" s="36"/>
      <c r="F2" s="36"/>
      <c r="G2" s="36"/>
      <c r="H2" s="36"/>
      <c r="I2" s="36"/>
      <c r="J2" s="36"/>
      <c r="K2" s="36"/>
      <c r="L2" s="36"/>
      <c r="M2" s="36"/>
    </row>
    <row r="3" spans="1:13" ht="41.5" customHeight="1" x14ac:dyDescent="0.35">
      <c r="C3" s="30" t="s">
        <v>5</v>
      </c>
      <c r="D3" s="30"/>
      <c r="E3" s="30" t="s">
        <v>3</v>
      </c>
      <c r="F3" s="30"/>
      <c r="G3" s="30" t="s">
        <v>4</v>
      </c>
      <c r="H3" s="30"/>
      <c r="I3" s="30" t="s">
        <v>210</v>
      </c>
      <c r="J3" s="30"/>
      <c r="K3" s="30" t="s">
        <v>211</v>
      </c>
      <c r="L3" s="30"/>
    </row>
    <row r="4" spans="1:13" ht="27" customHeight="1" x14ac:dyDescent="0.35">
      <c r="C4" s="37" t="s">
        <v>47</v>
      </c>
      <c r="D4" s="31"/>
      <c r="E4" s="32" t="s">
        <v>47</v>
      </c>
      <c r="F4" s="32"/>
      <c r="G4" s="31" t="s">
        <v>47</v>
      </c>
      <c r="H4" s="31"/>
      <c r="I4" s="32" t="s">
        <v>47</v>
      </c>
      <c r="J4" s="32"/>
      <c r="K4" s="31" t="s">
        <v>47</v>
      </c>
      <c r="L4" s="31"/>
    </row>
    <row r="5" spans="1:13" x14ac:dyDescent="0.35">
      <c r="A5" s="7" t="s">
        <v>17</v>
      </c>
      <c r="B5" s="7" t="s">
        <v>45</v>
      </c>
      <c r="C5" s="5" t="s">
        <v>10</v>
      </c>
      <c r="D5" s="5" t="s">
        <v>11</v>
      </c>
      <c r="E5" s="3" t="s">
        <v>10</v>
      </c>
      <c r="F5" s="3" t="s">
        <v>11</v>
      </c>
      <c r="G5" s="5" t="s">
        <v>10</v>
      </c>
      <c r="H5" s="5" t="s">
        <v>11</v>
      </c>
      <c r="I5" s="3" t="s">
        <v>10</v>
      </c>
      <c r="J5" s="3" t="s">
        <v>11</v>
      </c>
      <c r="K5" s="5" t="s">
        <v>10</v>
      </c>
      <c r="L5" s="5" t="s">
        <v>11</v>
      </c>
      <c r="M5" s="10" t="s">
        <v>19</v>
      </c>
    </row>
    <row r="6" spans="1:13" x14ac:dyDescent="0.35">
      <c r="A6" s="22" t="s">
        <v>197</v>
      </c>
      <c r="B6" s="8" t="s">
        <v>54</v>
      </c>
      <c r="C6" s="15" t="s">
        <v>2</v>
      </c>
      <c r="D6" s="13">
        <f>_xlfn.IFNA(VLOOKUP(C6,'Scoring Matrix'!$B$3:$H$6,2,TRUE),0)</f>
        <v>6</v>
      </c>
      <c r="E6" s="16"/>
      <c r="F6" s="14">
        <f>_xlfn.IFNA(VLOOKUP(E6,'Scoring Matrix'!$B$3:$H$6,4,TRUE),0)</f>
        <v>0</v>
      </c>
      <c r="G6" s="15"/>
      <c r="H6" s="13">
        <f>_xlfn.IFNA(VLOOKUP(G6,'Scoring Matrix'!$B$3:$H$6,5,TRUE),0)</f>
        <v>0</v>
      </c>
      <c r="I6" s="16"/>
      <c r="J6" s="14">
        <f>_xlfn.IFNA(VLOOKUP(I6,'Scoring Matrix'!$B$3:$H$6,6,TRUE),0)</f>
        <v>0</v>
      </c>
      <c r="K6" s="15"/>
      <c r="L6" s="13">
        <f>_xlfn.IFNA(VLOOKUP(K6,'Scoring Matrix'!$B$3:$H$6,7,TRUE),0)</f>
        <v>0</v>
      </c>
      <c r="M6" s="12">
        <f t="shared" ref="M6:M52" si="0">SUM(D6,J6,L6,F6,H6)</f>
        <v>6</v>
      </c>
    </row>
    <row r="7" spans="1:13" ht="15.5" customHeight="1" x14ac:dyDescent="0.35">
      <c r="A7" s="8" t="s">
        <v>219</v>
      </c>
      <c r="B7" s="8" t="s">
        <v>51</v>
      </c>
      <c r="C7" s="15"/>
      <c r="D7" s="13">
        <f>_xlfn.IFNA(VLOOKUP(C7,'Scoring Matrix'!$B$3:$H$6,2,TRUE),0)</f>
        <v>0</v>
      </c>
      <c r="E7" s="16" t="s">
        <v>1</v>
      </c>
      <c r="F7" s="14">
        <f>_xlfn.IFNA(VLOOKUP(E7,'Scoring Matrix'!$B$3:$H$6,4,TRUE),0)</f>
        <v>8</v>
      </c>
      <c r="G7" s="15"/>
      <c r="H7" s="13">
        <f>_xlfn.IFNA(VLOOKUP(G7,'Scoring Matrix'!$B$3:$H$6,5,TRUE),0)</f>
        <v>0</v>
      </c>
      <c r="I7" s="16"/>
      <c r="J7" s="14">
        <f>_xlfn.IFNA(VLOOKUP(I7,'Scoring Matrix'!$B$3:$H$6,6,TRUE),0)</f>
        <v>0</v>
      </c>
      <c r="K7" s="15"/>
      <c r="L7" s="13">
        <f>_xlfn.IFNA(VLOOKUP(K7,'Scoring Matrix'!$B$3:$H$6,7,TRUE),0)</f>
        <v>0</v>
      </c>
      <c r="M7" s="12">
        <f t="shared" si="0"/>
        <v>8</v>
      </c>
    </row>
    <row r="8" spans="1:13" x14ac:dyDescent="0.35">
      <c r="A8" s="8" t="s">
        <v>327</v>
      </c>
      <c r="B8" s="8" t="s">
        <v>54</v>
      </c>
      <c r="C8" s="15"/>
      <c r="D8" s="13">
        <f>_xlfn.IFNA(VLOOKUP(C8,'Scoring Matrix'!$B$3:$H$6,2,TRUE),0)</f>
        <v>0</v>
      </c>
      <c r="E8" s="16"/>
      <c r="F8" s="14">
        <f>_xlfn.IFNA(VLOOKUP(E8,'Scoring Matrix'!$B$3:$H$6,4,TRUE),0)</f>
        <v>0</v>
      </c>
      <c r="G8" s="15"/>
      <c r="H8" s="13">
        <f>_xlfn.IFNA(VLOOKUP(G8,'Scoring Matrix'!$B$3:$H$6,5,TRUE),0)</f>
        <v>0</v>
      </c>
      <c r="I8" s="16" t="s">
        <v>2</v>
      </c>
      <c r="J8" s="14">
        <f>_xlfn.IFNA(VLOOKUP(I8,'Scoring Matrix'!$B$3:$H$6,6,TRUE),0)</f>
        <v>2</v>
      </c>
      <c r="K8" s="15"/>
      <c r="L8" s="13">
        <f>_xlfn.IFNA(VLOOKUP(K8,'Scoring Matrix'!$B$3:$H$6,7,TRUE),0)</f>
        <v>0</v>
      </c>
      <c r="M8" s="12">
        <f t="shared" si="0"/>
        <v>2</v>
      </c>
    </row>
    <row r="9" spans="1:13" x14ac:dyDescent="0.35">
      <c r="A9" s="23" t="s">
        <v>323</v>
      </c>
      <c r="B9" s="8" t="s">
        <v>54</v>
      </c>
      <c r="C9" s="15"/>
      <c r="D9" s="13">
        <f>_xlfn.IFNA(VLOOKUP(C9,'Scoring Matrix'!$B$3:$H$6,2,TRUE),0)</f>
        <v>0</v>
      </c>
      <c r="E9" s="16"/>
      <c r="F9" s="14">
        <f>_xlfn.IFNA(VLOOKUP(E9,'Scoring Matrix'!$B$3:$H$6,4,TRUE),0)</f>
        <v>0</v>
      </c>
      <c r="G9" s="15"/>
      <c r="H9" s="13">
        <f>_xlfn.IFNA(VLOOKUP(G9,'Scoring Matrix'!$B$3:$H$6,5,TRUE),0)</f>
        <v>0</v>
      </c>
      <c r="I9" s="16" t="s">
        <v>1</v>
      </c>
      <c r="J9" s="14">
        <f>_xlfn.IFNA(VLOOKUP(I9,'Scoring Matrix'!$B$3:$H$6,6,TRUE),0)</f>
        <v>3</v>
      </c>
      <c r="K9" s="15"/>
      <c r="L9" s="13">
        <f>_xlfn.IFNA(VLOOKUP(K9,'Scoring Matrix'!$B$3:$H$6,7,TRUE),0)</f>
        <v>0</v>
      </c>
      <c r="M9" s="12">
        <f t="shared" si="0"/>
        <v>3</v>
      </c>
    </row>
    <row r="10" spans="1:13" x14ac:dyDescent="0.35">
      <c r="A10" s="8" t="s">
        <v>260</v>
      </c>
      <c r="B10" s="8" t="s">
        <v>53</v>
      </c>
      <c r="C10" s="15"/>
      <c r="D10" s="13">
        <f>_xlfn.IFNA(VLOOKUP(C10,'Scoring Matrix'!$B$3:$H$6,2,TRUE),0)</f>
        <v>0</v>
      </c>
      <c r="E10" s="16" t="s">
        <v>0</v>
      </c>
      <c r="F10" s="14">
        <f>_xlfn.IFNA(VLOOKUP(E10,'Scoring Matrix'!$B$3:$H$6,4,TRUE),0)</f>
        <v>10</v>
      </c>
      <c r="G10" s="15"/>
      <c r="H10" s="13">
        <f>_xlfn.IFNA(VLOOKUP(G10,'Scoring Matrix'!$B$3:$H$6,5,TRUE),0)</f>
        <v>0</v>
      </c>
      <c r="I10" s="16"/>
      <c r="J10" s="14">
        <f>_xlfn.IFNA(VLOOKUP(I10,'Scoring Matrix'!$B$3:$H$6,6,TRUE),0)</f>
        <v>0</v>
      </c>
      <c r="K10" s="15"/>
      <c r="L10" s="13">
        <f>_xlfn.IFNA(VLOOKUP(K10,'Scoring Matrix'!$B$3:$H$6,7,TRUE),0)</f>
        <v>0</v>
      </c>
      <c r="M10" s="12">
        <f t="shared" si="0"/>
        <v>10</v>
      </c>
    </row>
    <row r="11" spans="1:13" x14ac:dyDescent="0.35">
      <c r="A11" s="22" t="s">
        <v>65</v>
      </c>
      <c r="B11" s="8" t="s">
        <v>54</v>
      </c>
      <c r="C11" s="15" t="s">
        <v>0</v>
      </c>
      <c r="D11" s="13">
        <f>_xlfn.IFNA(VLOOKUP(C11,'Scoring Matrix'!$B$3:$H$6,2,TRUE),0)</f>
        <v>10</v>
      </c>
      <c r="E11" s="16"/>
      <c r="F11" s="14">
        <f>_xlfn.IFNA(VLOOKUP(E11,'Scoring Matrix'!$B$3:$H$6,4,TRUE),0)</f>
        <v>0</v>
      </c>
      <c r="G11" s="15"/>
      <c r="H11" s="13">
        <f>_xlfn.IFNA(VLOOKUP(G11,'Scoring Matrix'!$B$3:$H$6,5,TRUE),0)</f>
        <v>0</v>
      </c>
      <c r="I11" s="16" t="s">
        <v>0</v>
      </c>
      <c r="J11" s="14">
        <f>_xlfn.IFNA(VLOOKUP(I11,'Scoring Matrix'!$B$3:$H$6,6,TRUE),0)</f>
        <v>5</v>
      </c>
      <c r="K11" s="15"/>
      <c r="L11" s="13">
        <f>_xlfn.IFNA(VLOOKUP(K11,'Scoring Matrix'!$B$3:$H$6,7,TRUE),0)</f>
        <v>0</v>
      </c>
      <c r="M11" s="12">
        <f t="shared" si="0"/>
        <v>15</v>
      </c>
    </row>
    <row r="12" spans="1:13" x14ac:dyDescent="0.35">
      <c r="A12" s="22" t="s">
        <v>181</v>
      </c>
      <c r="B12" s="8" t="s">
        <v>53</v>
      </c>
      <c r="C12" s="15" t="s">
        <v>0</v>
      </c>
      <c r="D12" s="13">
        <f>_xlfn.IFNA(VLOOKUP(C12,'Scoring Matrix'!$B$3:$H$6,2,TRUE),0)</f>
        <v>10</v>
      </c>
      <c r="E12" s="16"/>
      <c r="F12" s="14">
        <f>_xlfn.IFNA(VLOOKUP(E12,'Scoring Matrix'!$B$3:$H$6,4,TRUE),0)</f>
        <v>0</v>
      </c>
      <c r="G12" s="15"/>
      <c r="H12" s="13">
        <f>_xlfn.IFNA(VLOOKUP(G12,'Scoring Matrix'!$B$3:$H$6,5,TRUE),0)</f>
        <v>0</v>
      </c>
      <c r="I12" s="16"/>
      <c r="J12" s="14">
        <f>_xlfn.IFNA(VLOOKUP(I12,'Scoring Matrix'!$B$3:$H$6,6,TRUE),0)</f>
        <v>0</v>
      </c>
      <c r="K12" s="15"/>
      <c r="L12" s="13">
        <f>_xlfn.IFNA(VLOOKUP(K12,'Scoring Matrix'!$B$3:$H$6,7,TRUE),0)</f>
        <v>0</v>
      </c>
      <c r="M12" s="12">
        <f t="shared" si="0"/>
        <v>10</v>
      </c>
    </row>
    <row r="13" spans="1:13" x14ac:dyDescent="0.35">
      <c r="A13" s="22" t="s">
        <v>178</v>
      </c>
      <c r="B13" s="8" t="s">
        <v>54</v>
      </c>
      <c r="C13" s="15" t="s">
        <v>1</v>
      </c>
      <c r="D13" s="13">
        <f>_xlfn.IFNA(VLOOKUP(C13,'Scoring Matrix'!$B$3:$H$6,2,TRUE),0)</f>
        <v>8</v>
      </c>
      <c r="E13" s="16"/>
      <c r="F13" s="14">
        <f>_xlfn.IFNA(VLOOKUP(E13,'Scoring Matrix'!$B$3:$H$6,4,TRUE),0)</f>
        <v>0</v>
      </c>
      <c r="G13" s="15"/>
      <c r="H13" s="13">
        <f>_xlfn.IFNA(VLOOKUP(G13,'Scoring Matrix'!$B$3:$H$6,5,TRUE),0)</f>
        <v>0</v>
      </c>
      <c r="I13" s="16"/>
      <c r="J13" s="14">
        <f>_xlfn.IFNA(VLOOKUP(I13,'Scoring Matrix'!$B$3:$H$6,6,TRUE),0)</f>
        <v>0</v>
      </c>
      <c r="K13" s="15"/>
      <c r="L13" s="13">
        <f>_xlfn.IFNA(VLOOKUP(K13,'Scoring Matrix'!$B$3:$H$6,7,TRUE),0)</f>
        <v>0</v>
      </c>
      <c r="M13" s="12">
        <f t="shared" si="0"/>
        <v>8</v>
      </c>
    </row>
    <row r="14" spans="1:13" x14ac:dyDescent="0.35">
      <c r="A14" s="8" t="s">
        <v>259</v>
      </c>
      <c r="B14" s="8" t="s">
        <v>57</v>
      </c>
      <c r="C14" s="15"/>
      <c r="D14" s="13">
        <f>_xlfn.IFNA(VLOOKUP(C14,'Scoring Matrix'!$B$3:$H$6,2,TRUE),0)</f>
        <v>0</v>
      </c>
      <c r="E14" s="16" t="s">
        <v>1</v>
      </c>
      <c r="F14" s="14">
        <f>_xlfn.IFNA(VLOOKUP(E14,'Scoring Matrix'!$B$3:$H$6,4,TRUE),0)</f>
        <v>8</v>
      </c>
      <c r="G14" s="15" t="s">
        <v>1</v>
      </c>
      <c r="H14" s="13">
        <f>_xlfn.IFNA(VLOOKUP(G14,'Scoring Matrix'!$B$3:$H$6,5,TRUE),0)</f>
        <v>8</v>
      </c>
      <c r="I14" s="16"/>
      <c r="J14" s="14">
        <f>_xlfn.IFNA(VLOOKUP(I14,'Scoring Matrix'!$B$3:$H$6,6,TRUE),0)</f>
        <v>0</v>
      </c>
      <c r="K14" s="15"/>
      <c r="L14" s="13">
        <f>_xlfn.IFNA(VLOOKUP(K14,'Scoring Matrix'!$B$3:$H$6,7,TRUE),0)</f>
        <v>0</v>
      </c>
      <c r="M14" s="12">
        <f t="shared" si="0"/>
        <v>16</v>
      </c>
    </row>
    <row r="15" spans="1:13" x14ac:dyDescent="0.35">
      <c r="A15" s="22" t="s">
        <v>61</v>
      </c>
      <c r="B15" s="8" t="s">
        <v>57</v>
      </c>
      <c r="C15" s="15" t="s">
        <v>0</v>
      </c>
      <c r="D15" s="13">
        <f>_xlfn.IFNA(VLOOKUP(C15,'Scoring Matrix'!$B$3:$H$6,2,TRUE),0)</f>
        <v>10</v>
      </c>
      <c r="E15" s="16"/>
      <c r="F15" s="14">
        <f>_xlfn.IFNA(VLOOKUP(E15,'Scoring Matrix'!$B$3:$H$6,4,TRUE),0)</f>
        <v>0</v>
      </c>
      <c r="G15" s="15"/>
      <c r="H15" s="13">
        <f>_xlfn.IFNA(VLOOKUP(G15,'Scoring Matrix'!$B$3:$H$6,5,TRUE),0)</f>
        <v>0</v>
      </c>
      <c r="I15" s="16"/>
      <c r="J15" s="14">
        <f>_xlfn.IFNA(VLOOKUP(I15,'Scoring Matrix'!$B$3:$H$6,6,TRUE),0)</f>
        <v>0</v>
      </c>
      <c r="K15" s="15"/>
      <c r="L15" s="13">
        <f>_xlfn.IFNA(VLOOKUP(K15,'Scoring Matrix'!$B$3:$H$6,7,TRUE),0)</f>
        <v>0</v>
      </c>
      <c r="M15" s="12">
        <f t="shared" si="0"/>
        <v>10</v>
      </c>
    </row>
    <row r="16" spans="1:13" x14ac:dyDescent="0.35">
      <c r="A16" s="22" t="s">
        <v>201</v>
      </c>
      <c r="B16" s="8" t="s">
        <v>55</v>
      </c>
      <c r="C16" s="15" t="s">
        <v>0</v>
      </c>
      <c r="D16" s="13">
        <f>_xlfn.IFNA(VLOOKUP(C16,'Scoring Matrix'!$B$3:$H$6,2,TRUE),0)</f>
        <v>10</v>
      </c>
      <c r="E16" s="16" t="s">
        <v>1</v>
      </c>
      <c r="F16" s="14">
        <f>_xlfn.IFNA(VLOOKUP(E16,'Scoring Matrix'!$B$3:$H$6,4,TRUE),0)</f>
        <v>8</v>
      </c>
      <c r="G16" s="15"/>
      <c r="H16" s="13">
        <f>_xlfn.IFNA(VLOOKUP(G16,'Scoring Matrix'!$B$3:$H$6,5,TRUE),0)</f>
        <v>0</v>
      </c>
      <c r="I16" s="16" t="s">
        <v>1</v>
      </c>
      <c r="J16" s="14">
        <f>_xlfn.IFNA(VLOOKUP(I16,'Scoring Matrix'!$B$3:$H$6,6,TRUE),0)</f>
        <v>3</v>
      </c>
      <c r="K16" s="15"/>
      <c r="L16" s="13">
        <f>_xlfn.IFNA(VLOOKUP(K16,'Scoring Matrix'!$B$3:$H$6,7,TRUE),0)</f>
        <v>0</v>
      </c>
      <c r="M16" s="12">
        <f t="shared" si="0"/>
        <v>21</v>
      </c>
    </row>
    <row r="17" spans="1:13" ht="13.5" customHeight="1" x14ac:dyDescent="0.35">
      <c r="A17" s="8" t="s">
        <v>257</v>
      </c>
      <c r="B17" s="8" t="s">
        <v>51</v>
      </c>
      <c r="C17" s="15"/>
      <c r="D17" s="13">
        <f>_xlfn.IFNA(VLOOKUP(C17,'Scoring Matrix'!$B$3:$H$6,2,TRUE),0)</f>
        <v>0</v>
      </c>
      <c r="E17" s="16" t="s">
        <v>2</v>
      </c>
      <c r="F17" s="14">
        <f>_xlfn.IFNA(VLOOKUP(E17,'Scoring Matrix'!$B$3:$H$6,4,TRUE),0)</f>
        <v>6</v>
      </c>
      <c r="G17" s="15"/>
      <c r="H17" s="13">
        <f>_xlfn.IFNA(VLOOKUP(G17,'Scoring Matrix'!$B$3:$H$6,5,TRUE),0)</f>
        <v>0</v>
      </c>
      <c r="I17" s="16"/>
      <c r="J17" s="14">
        <f>_xlfn.IFNA(VLOOKUP(I17,'Scoring Matrix'!$B$3:$H$6,6,TRUE),0)</f>
        <v>0</v>
      </c>
      <c r="K17" s="15"/>
      <c r="L17" s="13">
        <f>_xlfn.IFNA(VLOOKUP(K17,'Scoring Matrix'!$B$3:$H$6,7,TRUE),0)</f>
        <v>0</v>
      </c>
      <c r="M17" s="12">
        <f t="shared" si="0"/>
        <v>6</v>
      </c>
    </row>
    <row r="18" spans="1:13" x14ac:dyDescent="0.35">
      <c r="A18" s="22" t="s">
        <v>205</v>
      </c>
      <c r="B18" s="8" t="s">
        <v>55</v>
      </c>
      <c r="C18" s="15" t="s">
        <v>1</v>
      </c>
      <c r="D18" s="13">
        <f>_xlfn.IFNA(VLOOKUP(C18,'Scoring Matrix'!$B$3:$H$6,2,TRUE),0)</f>
        <v>8</v>
      </c>
      <c r="E18" s="16"/>
      <c r="F18" s="14">
        <f>_xlfn.IFNA(VLOOKUP(E18,'Scoring Matrix'!$B$3:$H$6,4,TRUE),0)</f>
        <v>0</v>
      </c>
      <c r="G18" s="15"/>
      <c r="H18" s="13">
        <f>_xlfn.IFNA(VLOOKUP(G18,'Scoring Matrix'!$B$3:$H$6,5,TRUE),0)</f>
        <v>0</v>
      </c>
      <c r="I18" s="16"/>
      <c r="J18" s="14">
        <f>_xlfn.IFNA(VLOOKUP(I18,'Scoring Matrix'!$B$3:$H$6,6,TRUE),0)</f>
        <v>0</v>
      </c>
      <c r="K18" s="15"/>
      <c r="L18" s="13">
        <f>_xlfn.IFNA(VLOOKUP(K18,'Scoring Matrix'!$B$3:$H$6,7,TRUE),0)</f>
        <v>0</v>
      </c>
      <c r="M18" s="12">
        <f t="shared" si="0"/>
        <v>8</v>
      </c>
    </row>
    <row r="19" spans="1:13" ht="15.5" customHeight="1" x14ac:dyDescent="0.35">
      <c r="A19" s="8" t="s">
        <v>255</v>
      </c>
      <c r="B19" s="8" t="s">
        <v>56</v>
      </c>
      <c r="C19" s="15"/>
      <c r="D19" s="13">
        <f>_xlfn.IFNA(VLOOKUP(C19,'Scoring Matrix'!$B$3:$H$6,2,TRUE),0)</f>
        <v>0</v>
      </c>
      <c r="E19" s="16" t="s">
        <v>1</v>
      </c>
      <c r="F19" s="14">
        <f>_xlfn.IFNA(VLOOKUP(E19,'Scoring Matrix'!$B$3:$H$6,4,TRUE),0)</f>
        <v>8</v>
      </c>
      <c r="G19" s="15"/>
      <c r="H19" s="13">
        <f>_xlfn.IFNA(VLOOKUP(G19,'Scoring Matrix'!$B$3:$H$6,5,TRUE),0)</f>
        <v>0</v>
      </c>
      <c r="I19" s="16"/>
      <c r="J19" s="14">
        <f>_xlfn.IFNA(VLOOKUP(I19,'Scoring Matrix'!$B$3:$H$6,6,TRUE),0)</f>
        <v>0</v>
      </c>
      <c r="K19" s="15"/>
      <c r="L19" s="13">
        <f>_xlfn.IFNA(VLOOKUP(K19,'Scoring Matrix'!$B$3:$H$6,7,TRUE),0)</f>
        <v>0</v>
      </c>
      <c r="M19" s="12">
        <f t="shared" si="0"/>
        <v>8</v>
      </c>
    </row>
    <row r="20" spans="1:13" ht="12.5" customHeight="1" x14ac:dyDescent="0.35">
      <c r="A20" s="22" t="s">
        <v>63</v>
      </c>
      <c r="B20" s="8" t="s">
        <v>52</v>
      </c>
      <c r="C20" s="15" t="s">
        <v>0</v>
      </c>
      <c r="D20" s="13">
        <f>_xlfn.IFNA(VLOOKUP(C20,'Scoring Matrix'!$B$3:$H$6,2,TRUE),0)</f>
        <v>10</v>
      </c>
      <c r="E20" s="16"/>
      <c r="F20" s="14">
        <f>_xlfn.IFNA(VLOOKUP(E20,'Scoring Matrix'!$B$3:$H$6,4,TRUE),0)</f>
        <v>0</v>
      </c>
      <c r="G20" s="15"/>
      <c r="H20" s="13">
        <f>_xlfn.IFNA(VLOOKUP(G20,'Scoring Matrix'!$B$3:$H$6,5,TRUE),0)</f>
        <v>0</v>
      </c>
      <c r="I20" s="16" t="s">
        <v>1</v>
      </c>
      <c r="J20" s="14">
        <f>_xlfn.IFNA(VLOOKUP(I20,'Scoring Matrix'!$B$3:$H$6,6,TRUE),0)</f>
        <v>3</v>
      </c>
      <c r="K20" s="15"/>
      <c r="L20" s="13">
        <f>_xlfn.IFNA(VLOOKUP(K20,'Scoring Matrix'!$B$3:$H$6,7,TRUE),0)</f>
        <v>0</v>
      </c>
      <c r="M20" s="12">
        <f t="shared" si="0"/>
        <v>13</v>
      </c>
    </row>
    <row r="21" spans="1:13" x14ac:dyDescent="0.35">
      <c r="A21" s="8" t="s">
        <v>251</v>
      </c>
      <c r="B21" s="8" t="s">
        <v>52</v>
      </c>
      <c r="C21" s="15"/>
      <c r="D21" s="13">
        <f>_xlfn.IFNA(VLOOKUP(C21,'Scoring Matrix'!$B$3:$H$6,2,TRUE),0)</f>
        <v>0</v>
      </c>
      <c r="E21" s="16" t="s">
        <v>1</v>
      </c>
      <c r="F21" s="14">
        <f>_xlfn.IFNA(VLOOKUP(E21,'Scoring Matrix'!$B$3:$H$6,4,TRUE),0)</f>
        <v>8</v>
      </c>
      <c r="G21" s="15"/>
      <c r="H21" s="13">
        <f>_xlfn.IFNA(VLOOKUP(G21,'Scoring Matrix'!$B$3:$H$6,5,TRUE),0)</f>
        <v>0</v>
      </c>
      <c r="I21" s="16"/>
      <c r="J21" s="14">
        <f>_xlfn.IFNA(VLOOKUP(I21,'Scoring Matrix'!$B$3:$H$6,6,TRUE),0)</f>
        <v>0</v>
      </c>
      <c r="K21" s="15"/>
      <c r="L21" s="13">
        <f>_xlfn.IFNA(VLOOKUP(K21,'Scoring Matrix'!$B$3:$H$6,7,TRUE),0)</f>
        <v>0</v>
      </c>
      <c r="M21" s="12">
        <f t="shared" si="0"/>
        <v>8</v>
      </c>
    </row>
    <row r="22" spans="1:13" x14ac:dyDescent="0.35">
      <c r="A22" s="8" t="s">
        <v>188</v>
      </c>
      <c r="B22" s="8" t="s">
        <v>57</v>
      </c>
      <c r="C22" s="15"/>
      <c r="D22" s="13">
        <f>_xlfn.IFNA(VLOOKUP(C22,'Scoring Matrix'!$B$3:$H$6,2,TRUE),0)</f>
        <v>0</v>
      </c>
      <c r="E22" s="16" t="s">
        <v>0</v>
      </c>
      <c r="F22" s="14">
        <f>_xlfn.IFNA(VLOOKUP(E22,'Scoring Matrix'!$B$3:$H$6,4,TRUE),0)</f>
        <v>10</v>
      </c>
      <c r="G22" s="15" t="s">
        <v>0</v>
      </c>
      <c r="H22" s="13">
        <f>_xlfn.IFNA(VLOOKUP(G22,'Scoring Matrix'!$B$3:$H$6,5,TRUE),0)</f>
        <v>10</v>
      </c>
      <c r="I22" s="16" t="s">
        <v>0</v>
      </c>
      <c r="J22" s="14">
        <f>_xlfn.IFNA(VLOOKUP(I22,'Scoring Matrix'!$B$3:$H$6,6,TRUE),0)</f>
        <v>5</v>
      </c>
      <c r="K22" s="15"/>
      <c r="L22" s="13">
        <f>_xlfn.IFNA(VLOOKUP(K22,'Scoring Matrix'!$B$3:$H$6,7,TRUE),0)</f>
        <v>0</v>
      </c>
      <c r="M22" s="12">
        <f t="shared" si="0"/>
        <v>25</v>
      </c>
    </row>
    <row r="23" spans="1:13" x14ac:dyDescent="0.35">
      <c r="A23" s="8" t="s">
        <v>248</v>
      </c>
      <c r="B23" s="8" t="s">
        <v>55</v>
      </c>
      <c r="C23" s="15"/>
      <c r="D23" s="13">
        <f>_xlfn.IFNA(VLOOKUP(C23,'Scoring Matrix'!$B$3:$H$6,2,TRUE),0)</f>
        <v>0</v>
      </c>
      <c r="E23" s="16" t="s">
        <v>2</v>
      </c>
      <c r="F23" s="14">
        <f>_xlfn.IFNA(VLOOKUP(E23,'Scoring Matrix'!$B$3:$H$6,4,TRUE),0)</f>
        <v>6</v>
      </c>
      <c r="G23" s="15"/>
      <c r="H23" s="13">
        <f>_xlfn.IFNA(VLOOKUP(G23,'Scoring Matrix'!$B$3:$H$6,5,TRUE),0)</f>
        <v>0</v>
      </c>
      <c r="I23" s="16"/>
      <c r="J23" s="14">
        <f>_xlfn.IFNA(VLOOKUP(I23,'Scoring Matrix'!$B$3:$H$6,6,TRUE),0)</f>
        <v>0</v>
      </c>
      <c r="K23" s="15"/>
      <c r="L23" s="13">
        <f>_xlfn.IFNA(VLOOKUP(K23,'Scoring Matrix'!$B$3:$H$6,7,TRUE),0)</f>
        <v>0</v>
      </c>
      <c r="M23" s="12">
        <f t="shared" si="0"/>
        <v>6</v>
      </c>
    </row>
    <row r="24" spans="1:13" x14ac:dyDescent="0.35">
      <c r="A24" s="8" t="s">
        <v>326</v>
      </c>
      <c r="B24" s="8" t="s">
        <v>54</v>
      </c>
      <c r="C24" s="15"/>
      <c r="D24" s="13">
        <f>_xlfn.IFNA(VLOOKUP(C24,'Scoring Matrix'!$B$3:$H$6,2,TRUE),0)</f>
        <v>0</v>
      </c>
      <c r="E24" s="16"/>
      <c r="F24" s="14">
        <f>_xlfn.IFNA(VLOOKUP(E24,'Scoring Matrix'!$B$3:$H$6,4,TRUE),0)</f>
        <v>0</v>
      </c>
      <c r="G24" s="15"/>
      <c r="H24" s="13">
        <f>_xlfn.IFNA(VLOOKUP(G24,'Scoring Matrix'!$B$3:$H$6,5,TRUE),0)</f>
        <v>0</v>
      </c>
      <c r="I24" s="16" t="s">
        <v>1</v>
      </c>
      <c r="J24" s="14">
        <f>_xlfn.IFNA(VLOOKUP(I24,'Scoring Matrix'!$B$3:$H$6,6,TRUE),0)</f>
        <v>3</v>
      </c>
      <c r="K24" s="15"/>
      <c r="L24" s="13">
        <f>_xlfn.IFNA(VLOOKUP(K24,'Scoring Matrix'!$B$3:$H$6,7,TRUE),0)</f>
        <v>0</v>
      </c>
      <c r="M24" s="12">
        <f t="shared" si="0"/>
        <v>3</v>
      </c>
    </row>
    <row r="25" spans="1:13" x14ac:dyDescent="0.35">
      <c r="A25" s="8" t="s">
        <v>247</v>
      </c>
      <c r="B25" s="8" t="s">
        <v>55</v>
      </c>
      <c r="C25" s="15"/>
      <c r="D25" s="13">
        <f>_xlfn.IFNA(VLOOKUP(C25,'Scoring Matrix'!$B$3:$H$6,2,TRUE),0)</f>
        <v>0</v>
      </c>
      <c r="E25" s="16" t="s">
        <v>0</v>
      </c>
      <c r="F25" s="14">
        <f>_xlfn.IFNA(VLOOKUP(E25,'Scoring Matrix'!$B$3:$H$6,4,TRUE),0)</f>
        <v>10</v>
      </c>
      <c r="G25" s="15"/>
      <c r="H25" s="13">
        <f>_xlfn.IFNA(VLOOKUP(G25,'Scoring Matrix'!$B$3:$H$6,5,TRUE),0)</f>
        <v>0</v>
      </c>
      <c r="I25" s="16" t="s">
        <v>0</v>
      </c>
      <c r="J25" s="14">
        <f>_xlfn.IFNA(VLOOKUP(I25,'Scoring Matrix'!$B$3:$H$6,6,TRUE),0)</f>
        <v>5</v>
      </c>
      <c r="K25" s="15"/>
      <c r="L25" s="13">
        <f>_xlfn.IFNA(VLOOKUP(K25,'Scoring Matrix'!$B$3:$H$6,7,TRUE),0)</f>
        <v>0</v>
      </c>
      <c r="M25" s="12">
        <f t="shared" si="0"/>
        <v>15</v>
      </c>
    </row>
    <row r="26" spans="1:13" x14ac:dyDescent="0.35">
      <c r="A26" s="22" t="s">
        <v>179</v>
      </c>
      <c r="B26" s="8" t="s">
        <v>52</v>
      </c>
      <c r="C26" s="15" t="s">
        <v>2</v>
      </c>
      <c r="D26" s="13">
        <f>_xlfn.IFNA(VLOOKUP(C26,'Scoring Matrix'!$B$3:$H$6,2,TRUE),0)</f>
        <v>6</v>
      </c>
      <c r="E26" s="16"/>
      <c r="F26" s="14">
        <f>_xlfn.IFNA(VLOOKUP(E26,'Scoring Matrix'!$B$3:$H$6,4,TRUE),0)</f>
        <v>0</v>
      </c>
      <c r="G26" s="15"/>
      <c r="H26" s="13">
        <f>_xlfn.IFNA(VLOOKUP(G26,'Scoring Matrix'!$B$3:$H$6,5,TRUE),0)</f>
        <v>0</v>
      </c>
      <c r="I26" s="16"/>
      <c r="J26" s="14">
        <f>_xlfn.IFNA(VLOOKUP(I26,'Scoring Matrix'!$B$3:$H$6,6,TRUE),0)</f>
        <v>0</v>
      </c>
      <c r="K26" s="15"/>
      <c r="L26" s="13">
        <f>_xlfn.IFNA(VLOOKUP(K26,'Scoring Matrix'!$B$3:$H$6,7,TRUE),0)</f>
        <v>0</v>
      </c>
      <c r="M26" s="12">
        <f t="shared" si="0"/>
        <v>6</v>
      </c>
    </row>
    <row r="27" spans="1:13" x14ac:dyDescent="0.35">
      <c r="A27" s="22" t="s">
        <v>199</v>
      </c>
      <c r="B27" s="8" t="s">
        <v>56</v>
      </c>
      <c r="C27" s="15" t="s">
        <v>0</v>
      </c>
      <c r="D27" s="13">
        <f>_xlfn.IFNA(VLOOKUP(C27,'Scoring Matrix'!$B$3:$H$6,2,TRUE),0)</f>
        <v>10</v>
      </c>
      <c r="E27" s="16"/>
      <c r="F27" s="14">
        <f>_xlfn.IFNA(VLOOKUP(E27,'Scoring Matrix'!$B$3:$H$6,4,TRUE),0)</f>
        <v>0</v>
      </c>
      <c r="G27" s="15"/>
      <c r="H27" s="13">
        <f>_xlfn.IFNA(VLOOKUP(G27,'Scoring Matrix'!$B$3:$H$6,5,TRUE),0)</f>
        <v>0</v>
      </c>
      <c r="I27" s="16"/>
      <c r="J27" s="14">
        <f>_xlfn.IFNA(VLOOKUP(I27,'Scoring Matrix'!$B$3:$H$6,6,TRUE),0)</f>
        <v>0</v>
      </c>
      <c r="K27" s="15"/>
      <c r="L27" s="13">
        <f>_xlfn.IFNA(VLOOKUP(K27,'Scoring Matrix'!$B$3:$H$6,7,TRUE),0)</f>
        <v>0</v>
      </c>
      <c r="M27" s="12">
        <f t="shared" si="0"/>
        <v>10</v>
      </c>
    </row>
    <row r="28" spans="1:13" ht="15.5" customHeight="1" x14ac:dyDescent="0.35">
      <c r="A28" s="8" t="s">
        <v>254</v>
      </c>
      <c r="B28" s="8" t="s">
        <v>56</v>
      </c>
      <c r="C28" s="15"/>
      <c r="D28" s="13">
        <f>_xlfn.IFNA(VLOOKUP(C28,'Scoring Matrix'!$B$3:$H$6,2,TRUE),0)</f>
        <v>0</v>
      </c>
      <c r="E28" s="16" t="s">
        <v>0</v>
      </c>
      <c r="F28" s="14">
        <f>_xlfn.IFNA(VLOOKUP(E28,'Scoring Matrix'!$B$3:$H$6,4,TRUE),0)</f>
        <v>10</v>
      </c>
      <c r="G28" s="15"/>
      <c r="H28" s="13">
        <f>_xlfn.IFNA(VLOOKUP(G28,'Scoring Matrix'!$B$3:$H$6,5,TRUE),0)</f>
        <v>0</v>
      </c>
      <c r="I28" s="16"/>
      <c r="J28" s="14">
        <f>_xlfn.IFNA(VLOOKUP(I28,'Scoring Matrix'!$B$3:$H$6,6,TRUE),0)</f>
        <v>0</v>
      </c>
      <c r="K28" s="15"/>
      <c r="L28" s="13">
        <f>_xlfn.IFNA(VLOOKUP(K28,'Scoring Matrix'!$B$3:$H$6,7,TRUE),0)</f>
        <v>0</v>
      </c>
      <c r="M28" s="12">
        <f t="shared" si="0"/>
        <v>10</v>
      </c>
    </row>
    <row r="29" spans="1:13" x14ac:dyDescent="0.35">
      <c r="A29" s="8" t="s">
        <v>325</v>
      </c>
      <c r="B29" s="8" t="s">
        <v>54</v>
      </c>
      <c r="C29" s="15"/>
      <c r="D29" s="13">
        <f>_xlfn.IFNA(VLOOKUP(C29,'Scoring Matrix'!$B$3:$H$6,2,TRUE),0)</f>
        <v>0</v>
      </c>
      <c r="E29" s="16"/>
      <c r="F29" s="14">
        <f>_xlfn.IFNA(VLOOKUP(E29,'Scoring Matrix'!$B$3:$H$6,4,TRUE),0)</f>
        <v>0</v>
      </c>
      <c r="G29" s="15"/>
      <c r="H29" s="13">
        <f>_xlfn.IFNA(VLOOKUP(G29,'Scoring Matrix'!$B$3:$H$6,5,TRUE),0)</f>
        <v>0</v>
      </c>
      <c r="I29" s="16" t="s">
        <v>2</v>
      </c>
      <c r="J29" s="14">
        <f>_xlfn.IFNA(VLOOKUP(I29,'Scoring Matrix'!$B$3:$H$6,6,TRUE),0)</f>
        <v>2</v>
      </c>
      <c r="K29" s="15"/>
      <c r="L29" s="13">
        <f>_xlfn.IFNA(VLOOKUP(K29,'Scoring Matrix'!$B$3:$H$6,7,TRUE),0)</f>
        <v>0</v>
      </c>
      <c r="M29" s="12">
        <f t="shared" si="0"/>
        <v>2</v>
      </c>
    </row>
    <row r="30" spans="1:13" x14ac:dyDescent="0.35">
      <c r="A30" s="8" t="s">
        <v>218</v>
      </c>
      <c r="B30" s="8" t="s">
        <v>51</v>
      </c>
      <c r="C30" s="15"/>
      <c r="D30" s="13">
        <f>_xlfn.IFNA(VLOOKUP(C30,'Scoring Matrix'!$B$3:$H$6,2,TRUE),0)</f>
        <v>0</v>
      </c>
      <c r="E30" s="16" t="s">
        <v>0</v>
      </c>
      <c r="F30" s="14">
        <f>_xlfn.IFNA(VLOOKUP(E30,'Scoring Matrix'!$B$3:$H$6,4,TRUE),0)</f>
        <v>10</v>
      </c>
      <c r="G30" s="15"/>
      <c r="H30" s="13">
        <f>_xlfn.IFNA(VLOOKUP(G30,'Scoring Matrix'!$B$3:$H$6,5,TRUE),0)</f>
        <v>0</v>
      </c>
      <c r="I30" s="16" t="s">
        <v>0</v>
      </c>
      <c r="J30" s="14">
        <f>_xlfn.IFNA(VLOOKUP(I30,'Scoring Matrix'!$B$3:$H$6,6,TRUE),0)</f>
        <v>5</v>
      </c>
      <c r="K30" s="15"/>
      <c r="L30" s="13">
        <f>_xlfn.IFNA(VLOOKUP(K30,'Scoring Matrix'!$B$3:$H$6,7,TRUE),0)</f>
        <v>0</v>
      </c>
      <c r="M30" s="12">
        <f t="shared" si="0"/>
        <v>15</v>
      </c>
    </row>
    <row r="31" spans="1:13" x14ac:dyDescent="0.35">
      <c r="A31" s="8" t="s">
        <v>313</v>
      </c>
      <c r="B31" s="8" t="s">
        <v>54</v>
      </c>
      <c r="C31" s="15"/>
      <c r="D31" s="13">
        <f>_xlfn.IFNA(VLOOKUP(C31,'Scoring Matrix'!$B$3:$H$6,2,TRUE),0)</f>
        <v>0</v>
      </c>
      <c r="E31" s="16"/>
      <c r="F31" s="14">
        <f>_xlfn.IFNA(VLOOKUP(E31,'Scoring Matrix'!$B$3:$H$6,4,TRUE),0)</f>
        <v>0</v>
      </c>
      <c r="G31" s="15"/>
      <c r="H31" s="13">
        <f>_xlfn.IFNA(VLOOKUP(G31,'Scoring Matrix'!$B$3:$H$6,5,TRUE),0)</f>
        <v>0</v>
      </c>
      <c r="I31" s="16" t="s">
        <v>2</v>
      </c>
      <c r="J31" s="14">
        <f>_xlfn.IFNA(VLOOKUP(I31,'Scoring Matrix'!$B$3:$H$6,6,TRUE),0)</f>
        <v>2</v>
      </c>
      <c r="K31" s="15"/>
      <c r="L31" s="13">
        <f>_xlfn.IFNA(VLOOKUP(K31,'Scoring Matrix'!$B$3:$H$6,7,TRUE),0)</f>
        <v>0</v>
      </c>
      <c r="M31" s="12">
        <f t="shared" si="0"/>
        <v>2</v>
      </c>
    </row>
    <row r="32" spans="1:13" x14ac:dyDescent="0.35">
      <c r="A32" s="22" t="s">
        <v>182</v>
      </c>
      <c r="B32" s="8" t="s">
        <v>53</v>
      </c>
      <c r="C32" s="15" t="s">
        <v>2</v>
      </c>
      <c r="D32" s="13">
        <f>_xlfn.IFNA(VLOOKUP(C32,'Scoring Matrix'!$B$3:$H$6,2,TRUE),0)</f>
        <v>6</v>
      </c>
      <c r="E32" s="16"/>
      <c r="F32" s="14">
        <f>_xlfn.IFNA(VLOOKUP(E32,'Scoring Matrix'!$B$3:$H$6,4,TRUE),0)</f>
        <v>0</v>
      </c>
      <c r="G32" s="15"/>
      <c r="H32" s="13">
        <f>_xlfn.IFNA(VLOOKUP(G32,'Scoring Matrix'!$B$3:$H$6,5,TRUE),0)</f>
        <v>0</v>
      </c>
      <c r="I32" s="16" t="s">
        <v>2</v>
      </c>
      <c r="J32" s="14">
        <f>_xlfn.IFNA(VLOOKUP(I32,'Scoring Matrix'!$B$3:$H$6,6,TRUE),0)</f>
        <v>2</v>
      </c>
      <c r="K32" s="15"/>
      <c r="L32" s="13">
        <f>_xlfn.IFNA(VLOOKUP(K32,'Scoring Matrix'!$B$3:$H$6,7,TRUE),0)</f>
        <v>0</v>
      </c>
      <c r="M32" s="12">
        <f t="shared" si="0"/>
        <v>8</v>
      </c>
    </row>
    <row r="33" spans="1:13" x14ac:dyDescent="0.35">
      <c r="A33" s="8" t="s">
        <v>117</v>
      </c>
      <c r="B33" s="8" t="s">
        <v>57</v>
      </c>
      <c r="C33" s="15"/>
      <c r="D33" s="13">
        <f>_xlfn.IFNA(VLOOKUP(C33,'Scoring Matrix'!$B$3:$H$6,2,TRUE),0)</f>
        <v>0</v>
      </c>
      <c r="E33" s="16" t="s">
        <v>2</v>
      </c>
      <c r="F33" s="14">
        <f>_xlfn.IFNA(VLOOKUP(E33,'Scoring Matrix'!$B$3:$H$6,4,TRUE),0)</f>
        <v>6</v>
      </c>
      <c r="G33" s="15"/>
      <c r="H33" s="13">
        <f>_xlfn.IFNA(VLOOKUP(G33,'Scoring Matrix'!$B$3:$H$6,5,TRUE),0)</f>
        <v>0</v>
      </c>
      <c r="I33" s="16"/>
      <c r="J33" s="14">
        <f>_xlfn.IFNA(VLOOKUP(I33,'Scoring Matrix'!$B$3:$H$6,6,TRUE),0)</f>
        <v>0</v>
      </c>
      <c r="K33" s="15"/>
      <c r="L33" s="13">
        <f>_xlfn.IFNA(VLOOKUP(K33,'Scoring Matrix'!$B$3:$H$6,7,TRUE),0)</f>
        <v>0</v>
      </c>
      <c r="M33" s="12">
        <f t="shared" si="0"/>
        <v>6</v>
      </c>
    </row>
    <row r="34" spans="1:13" x14ac:dyDescent="0.35">
      <c r="A34" s="8" t="s">
        <v>261</v>
      </c>
      <c r="B34" s="8" t="s">
        <v>53</v>
      </c>
      <c r="C34" s="15"/>
      <c r="D34" s="13">
        <f>_xlfn.IFNA(VLOOKUP(C34,'Scoring Matrix'!$B$3:$H$6,2,TRUE),0)</f>
        <v>0</v>
      </c>
      <c r="E34" s="16" t="s">
        <v>1</v>
      </c>
      <c r="F34" s="14">
        <f>_xlfn.IFNA(VLOOKUP(E34,'Scoring Matrix'!$B$3:$H$6,4,TRUE),0)</f>
        <v>8</v>
      </c>
      <c r="G34" s="15"/>
      <c r="H34" s="13">
        <f>_xlfn.IFNA(VLOOKUP(G34,'Scoring Matrix'!$B$3:$H$6,5,TRUE),0)</f>
        <v>0</v>
      </c>
      <c r="I34" s="16"/>
      <c r="J34" s="14">
        <f>_xlfn.IFNA(VLOOKUP(I34,'Scoring Matrix'!$B$3:$H$6,6,TRUE),0)</f>
        <v>0</v>
      </c>
      <c r="K34" s="15"/>
      <c r="L34" s="13">
        <f>_xlfn.IFNA(VLOOKUP(K34,'Scoring Matrix'!$B$3:$H$6,7,TRUE),0)</f>
        <v>0</v>
      </c>
      <c r="M34" s="12">
        <f t="shared" si="0"/>
        <v>8</v>
      </c>
    </row>
    <row r="35" spans="1:13" x14ac:dyDescent="0.35">
      <c r="A35" s="22" t="s">
        <v>200</v>
      </c>
      <c r="B35" s="8" t="s">
        <v>55</v>
      </c>
      <c r="C35" s="15" t="s">
        <v>2</v>
      </c>
      <c r="D35" s="13">
        <f>_xlfn.IFNA(VLOOKUP(C35,'Scoring Matrix'!$B$3:$H$6,2,TRUE),0)</f>
        <v>6</v>
      </c>
      <c r="E35" s="16"/>
      <c r="F35" s="14">
        <f>_xlfn.IFNA(VLOOKUP(E35,'Scoring Matrix'!$B$3:$H$6,4,TRUE),0)</f>
        <v>0</v>
      </c>
      <c r="G35" s="15"/>
      <c r="H35" s="13">
        <f>_xlfn.IFNA(VLOOKUP(G35,'Scoring Matrix'!$B$3:$H$6,5,TRUE),0)</f>
        <v>0</v>
      </c>
      <c r="I35" s="16"/>
      <c r="J35" s="14">
        <f>_xlfn.IFNA(VLOOKUP(I35,'Scoring Matrix'!$B$3:$H$6,6,TRUE),0)</f>
        <v>0</v>
      </c>
      <c r="K35" s="15"/>
      <c r="L35" s="13">
        <f>_xlfn.IFNA(VLOOKUP(K35,'Scoring Matrix'!$B$3:$H$6,7,TRUE),0)</f>
        <v>0</v>
      </c>
      <c r="M35" s="12">
        <f t="shared" si="0"/>
        <v>6</v>
      </c>
    </row>
    <row r="36" spans="1:13" x14ac:dyDescent="0.35">
      <c r="A36" s="8" t="s">
        <v>252</v>
      </c>
      <c r="B36" s="8" t="s">
        <v>52</v>
      </c>
      <c r="C36" s="15"/>
      <c r="D36" s="13">
        <f>_xlfn.IFNA(VLOOKUP(C36,'Scoring Matrix'!$B$3:$H$6,2,TRUE),0)</f>
        <v>0</v>
      </c>
      <c r="E36" s="16" t="s">
        <v>2</v>
      </c>
      <c r="F36" s="14">
        <f>_xlfn.IFNA(VLOOKUP(E36,'Scoring Matrix'!$B$3:$H$6,4,TRUE),0)</f>
        <v>6</v>
      </c>
      <c r="G36" s="15"/>
      <c r="H36" s="13"/>
      <c r="I36" s="16"/>
      <c r="J36" s="14">
        <f>_xlfn.IFNA(VLOOKUP(I36,'Scoring Matrix'!$B$3:$H$6,6,TRUE),0)</f>
        <v>0</v>
      </c>
      <c r="K36" s="15"/>
      <c r="L36" s="13">
        <f>_xlfn.IFNA(VLOOKUP(K36,'Scoring Matrix'!$B$3:$H$6,7,TRUE),0)</f>
        <v>0</v>
      </c>
      <c r="M36" s="12">
        <f t="shared" si="0"/>
        <v>6</v>
      </c>
    </row>
    <row r="37" spans="1:13" x14ac:dyDescent="0.35">
      <c r="A37" s="22" t="s">
        <v>198</v>
      </c>
      <c r="B37" s="8" t="s">
        <v>56</v>
      </c>
      <c r="C37" s="15" t="s">
        <v>1</v>
      </c>
      <c r="D37" s="13">
        <f>_xlfn.IFNA(VLOOKUP(C37,'Scoring Matrix'!$B$3:$H$6,2,TRUE),0)</f>
        <v>8</v>
      </c>
      <c r="E37" s="16"/>
      <c r="F37" s="14">
        <f>_xlfn.IFNA(VLOOKUP(E37,'Scoring Matrix'!$B$3:$H$6,4,TRUE),0)</f>
        <v>0</v>
      </c>
      <c r="G37" s="15"/>
      <c r="H37" s="13">
        <f>_xlfn.IFNA(VLOOKUP(G37,'Scoring Matrix'!$B$3:$H$6,5,TRUE),0)</f>
        <v>0</v>
      </c>
      <c r="I37" s="16" t="s">
        <v>0</v>
      </c>
      <c r="J37" s="14">
        <f>_xlfn.IFNA(VLOOKUP(I37,'Scoring Matrix'!$B$3:$H$6,6,TRUE),0)</f>
        <v>5</v>
      </c>
      <c r="K37" s="15"/>
      <c r="L37" s="13">
        <f>_xlfn.IFNA(VLOOKUP(K37,'Scoring Matrix'!$B$3:$H$6,7,TRUE),0)</f>
        <v>0</v>
      </c>
      <c r="M37" s="12">
        <f t="shared" si="0"/>
        <v>13</v>
      </c>
    </row>
    <row r="38" spans="1:13" x14ac:dyDescent="0.35">
      <c r="A38" s="8" t="s">
        <v>300</v>
      </c>
      <c r="B38" s="8" t="s">
        <v>54</v>
      </c>
      <c r="C38" s="15"/>
      <c r="D38" s="13">
        <f>_xlfn.IFNA(VLOOKUP(C38,'Scoring Matrix'!$B$3:$H$6,2,TRUE),0)</f>
        <v>0</v>
      </c>
      <c r="E38" s="16"/>
      <c r="F38" s="14">
        <f>_xlfn.IFNA(VLOOKUP(E38,'Scoring Matrix'!$B$3:$H$6,4,TRUE),0)</f>
        <v>0</v>
      </c>
      <c r="G38" s="15"/>
      <c r="H38" s="13">
        <f>_xlfn.IFNA(VLOOKUP(G38,'Scoring Matrix'!$B$3:$H$6,5,TRUE),0)</f>
        <v>0</v>
      </c>
      <c r="I38" s="16" t="s">
        <v>2</v>
      </c>
      <c r="J38" s="14">
        <f>_xlfn.IFNA(VLOOKUP(I38,'Scoring Matrix'!$B$3:$H$6,6,TRUE),0)</f>
        <v>2</v>
      </c>
      <c r="K38" s="15"/>
      <c r="L38" s="13">
        <f>_xlfn.IFNA(VLOOKUP(K38,'Scoring Matrix'!$B$3:$H$6,7,TRUE),0)</f>
        <v>0</v>
      </c>
      <c r="M38" s="12">
        <f t="shared" si="0"/>
        <v>2</v>
      </c>
    </row>
    <row r="39" spans="1:13" x14ac:dyDescent="0.35">
      <c r="A39" s="23" t="s">
        <v>347</v>
      </c>
      <c r="B39" s="8"/>
      <c r="C39" s="15"/>
      <c r="D39" s="13"/>
      <c r="E39" s="16"/>
      <c r="F39" s="14"/>
      <c r="G39" s="15"/>
      <c r="H39" s="13"/>
      <c r="I39" s="16" t="s">
        <v>0</v>
      </c>
      <c r="J39" s="14">
        <f>_xlfn.IFNA(VLOOKUP(I39,'Scoring Matrix'!$B$3:$H$6,6,TRUE),0)</f>
        <v>5</v>
      </c>
      <c r="K39" s="15"/>
      <c r="L39" s="13">
        <f>_xlfn.IFNA(VLOOKUP(K39,'Scoring Matrix'!$B$3:$H$6,7,TRUE),0)</f>
        <v>0</v>
      </c>
      <c r="M39" s="12">
        <f t="shared" si="0"/>
        <v>5</v>
      </c>
    </row>
    <row r="40" spans="1:13" x14ac:dyDescent="0.35">
      <c r="A40" s="8" t="s">
        <v>344</v>
      </c>
      <c r="B40" s="8" t="s">
        <v>54</v>
      </c>
      <c r="C40" s="15"/>
      <c r="D40" s="13">
        <f>_xlfn.IFNA(VLOOKUP(C40,'Scoring Matrix'!$B$3:$H$6,2,TRUE),0)</f>
        <v>0</v>
      </c>
      <c r="E40" s="16"/>
      <c r="F40" s="14">
        <f>_xlfn.IFNA(VLOOKUP(E40,'Scoring Matrix'!$B$3:$H$6,4,TRUE),0)</f>
        <v>0</v>
      </c>
      <c r="G40" s="15"/>
      <c r="H40" s="13">
        <f>_xlfn.IFNA(VLOOKUP(G40,'Scoring Matrix'!$B$3:$H$6,5,TRUE),0)</f>
        <v>0</v>
      </c>
      <c r="I40" s="16" t="s">
        <v>0</v>
      </c>
      <c r="J40" s="14">
        <f>_xlfn.IFNA(VLOOKUP(I40,'Scoring Matrix'!$B$3:$H$6,6,TRUE),0)</f>
        <v>5</v>
      </c>
      <c r="K40" s="15"/>
      <c r="L40" s="13">
        <f>_xlfn.IFNA(VLOOKUP(K40,'Scoring Matrix'!$B$3:$H$6,7,TRUE),0)</f>
        <v>0</v>
      </c>
      <c r="M40" s="12">
        <f t="shared" si="0"/>
        <v>5</v>
      </c>
    </row>
    <row r="41" spans="1:13" x14ac:dyDescent="0.35">
      <c r="A41" s="22" t="s">
        <v>186</v>
      </c>
      <c r="B41" s="8" t="s">
        <v>51</v>
      </c>
      <c r="C41" s="15" t="s">
        <v>1</v>
      </c>
      <c r="D41" s="13">
        <f>_xlfn.IFNA(VLOOKUP(C41,'Scoring Matrix'!$B$3:$H$6,2,TRUE),0)</f>
        <v>8</v>
      </c>
      <c r="E41" s="16"/>
      <c r="F41" s="14">
        <f>_xlfn.IFNA(VLOOKUP(E41,'Scoring Matrix'!$B$3:$H$6,4,TRUE),0)</f>
        <v>0</v>
      </c>
      <c r="G41" s="15"/>
      <c r="H41" s="13">
        <f>_xlfn.IFNA(VLOOKUP(G41,'Scoring Matrix'!$B$3:$H$6,5,TRUE),0)</f>
        <v>0</v>
      </c>
      <c r="I41" s="16"/>
      <c r="J41" s="14">
        <f>_xlfn.IFNA(VLOOKUP(I41,'Scoring Matrix'!$B$3:$H$6,6,TRUE),0)</f>
        <v>0</v>
      </c>
      <c r="K41" s="15"/>
      <c r="L41" s="13">
        <f>_xlfn.IFNA(VLOOKUP(K41,'Scoring Matrix'!$B$3:$H$6,7,TRUE),0)</f>
        <v>0</v>
      </c>
      <c r="M41" s="12">
        <f t="shared" si="0"/>
        <v>8</v>
      </c>
    </row>
    <row r="42" spans="1:13" x14ac:dyDescent="0.35">
      <c r="A42" s="22" t="s">
        <v>202</v>
      </c>
      <c r="B42" s="8" t="s">
        <v>52</v>
      </c>
      <c r="C42" s="15" t="s">
        <v>1</v>
      </c>
      <c r="D42" s="13">
        <f>_xlfn.IFNA(VLOOKUP(C42,'Scoring Matrix'!$B$3:$H$6,2,TRUE),0)</f>
        <v>8</v>
      </c>
      <c r="E42" s="16"/>
      <c r="F42" s="14">
        <f>_xlfn.IFNA(VLOOKUP(E42,'Scoring Matrix'!$B$3:$H$6,4,TRUE),0)</f>
        <v>0</v>
      </c>
      <c r="G42" s="15"/>
      <c r="H42" s="13">
        <f>_xlfn.IFNA(VLOOKUP(G42,'Scoring Matrix'!$B$3:$H$6,5,TRUE),0)</f>
        <v>0</v>
      </c>
      <c r="I42" s="16"/>
      <c r="J42" s="14">
        <f>_xlfn.IFNA(VLOOKUP(I42,'Scoring Matrix'!$B$3:$H$6,6,TRUE),0)</f>
        <v>0</v>
      </c>
      <c r="K42" s="15"/>
      <c r="L42" s="13">
        <f>_xlfn.IFNA(VLOOKUP(K42,'Scoring Matrix'!$B$3:$H$6,7,TRUE),0)</f>
        <v>0</v>
      </c>
      <c r="M42" s="12">
        <f t="shared" si="0"/>
        <v>8</v>
      </c>
    </row>
    <row r="43" spans="1:13" x14ac:dyDescent="0.35">
      <c r="A43" s="22" t="s">
        <v>62</v>
      </c>
      <c r="B43" s="8" t="s">
        <v>51</v>
      </c>
      <c r="C43" s="15" t="s">
        <v>0</v>
      </c>
      <c r="D43" s="13">
        <f>_xlfn.IFNA(VLOOKUP(C43,'Scoring Matrix'!$B$3:$H$6,2,TRUE),0)</f>
        <v>10</v>
      </c>
      <c r="E43" s="16"/>
      <c r="F43" s="14">
        <f>_xlfn.IFNA(VLOOKUP(E43,'Scoring Matrix'!$B$3:$H$6,4,TRUE),0)</f>
        <v>0</v>
      </c>
      <c r="G43" s="15"/>
      <c r="H43" s="13">
        <f>_xlfn.IFNA(VLOOKUP(G43,'Scoring Matrix'!$B$3:$H$6,5,TRUE),0)</f>
        <v>0</v>
      </c>
      <c r="I43" s="16"/>
      <c r="J43" s="14">
        <f>_xlfn.IFNA(VLOOKUP(I43,'Scoring Matrix'!$B$3:$H$6,6,TRUE),0)</f>
        <v>0</v>
      </c>
      <c r="K43" s="15"/>
      <c r="L43" s="13">
        <f>_xlfn.IFNA(VLOOKUP(K43,'Scoring Matrix'!$B$3:$H$6,7,TRUE),0)</f>
        <v>0</v>
      </c>
      <c r="M43" s="12">
        <f t="shared" si="0"/>
        <v>10</v>
      </c>
    </row>
    <row r="44" spans="1:13" x14ac:dyDescent="0.35">
      <c r="A44" s="23" t="s">
        <v>322</v>
      </c>
      <c r="B44" s="8" t="s">
        <v>54</v>
      </c>
      <c r="C44" s="15"/>
      <c r="D44" s="13">
        <f>_xlfn.IFNA(VLOOKUP(C44,'Scoring Matrix'!$B$3:$H$6,2,TRUE),0)</f>
        <v>0</v>
      </c>
      <c r="E44" s="16"/>
      <c r="F44" s="14">
        <f>_xlfn.IFNA(VLOOKUP(E44,'Scoring Matrix'!$B$3:$H$6,4,TRUE),0)</f>
        <v>0</v>
      </c>
      <c r="G44" s="15"/>
      <c r="H44" s="13">
        <f>_xlfn.IFNA(VLOOKUP(G44,'Scoring Matrix'!$B$3:$H$6,5,TRUE),0)</f>
        <v>0</v>
      </c>
      <c r="I44" s="16" t="s">
        <v>2</v>
      </c>
      <c r="J44" s="14">
        <f>_xlfn.IFNA(VLOOKUP(I44,'Scoring Matrix'!$B$3:$H$6,6,TRUE),0)</f>
        <v>2</v>
      </c>
      <c r="K44" s="15"/>
      <c r="L44" s="13">
        <f>_xlfn.IFNA(VLOOKUP(K44,'Scoring Matrix'!$B$3:$H$6,7,TRUE),0)</f>
        <v>0</v>
      </c>
      <c r="M44" s="12">
        <f t="shared" si="0"/>
        <v>2</v>
      </c>
    </row>
    <row r="45" spans="1:13" x14ac:dyDescent="0.35">
      <c r="A45" s="8" t="s">
        <v>256</v>
      </c>
      <c r="B45" s="8" t="s">
        <v>56</v>
      </c>
      <c r="C45" s="15"/>
      <c r="D45" s="13">
        <f>_xlfn.IFNA(VLOOKUP(C45,'Scoring Matrix'!$B$3:$H$6,2,TRUE),0)</f>
        <v>0</v>
      </c>
      <c r="E45" s="16" t="s">
        <v>2</v>
      </c>
      <c r="F45" s="14">
        <f>_xlfn.IFNA(VLOOKUP(E45,'Scoring Matrix'!$B$3:$H$6,4,TRUE),0)</f>
        <v>6</v>
      </c>
      <c r="G45" s="15"/>
      <c r="H45" s="13">
        <f>_xlfn.IFNA(VLOOKUP(G45,'Scoring Matrix'!$B$3:$H$6,5,TRUE),0)</f>
        <v>0</v>
      </c>
      <c r="I45" s="16"/>
      <c r="J45" s="14">
        <f>_xlfn.IFNA(VLOOKUP(I45,'Scoring Matrix'!$B$3:$H$6,6,TRUE),0)</f>
        <v>0</v>
      </c>
      <c r="K45" s="15"/>
      <c r="L45" s="13">
        <f>_xlfn.IFNA(VLOOKUP(K45,'Scoring Matrix'!$B$3:$H$6,7,TRUE),0)</f>
        <v>0</v>
      </c>
      <c r="M45" s="12">
        <f t="shared" si="0"/>
        <v>6</v>
      </c>
    </row>
    <row r="46" spans="1:13" x14ac:dyDescent="0.35">
      <c r="A46" s="8" t="s">
        <v>250</v>
      </c>
      <c r="B46" s="8" t="s">
        <v>52</v>
      </c>
      <c r="C46" s="15"/>
      <c r="D46" s="13">
        <f>_xlfn.IFNA(VLOOKUP(C46,'Scoring Matrix'!$B$3:$H$6,2,TRUE),0)</f>
        <v>0</v>
      </c>
      <c r="E46" s="16" t="s">
        <v>0</v>
      </c>
      <c r="F46" s="14">
        <f>_xlfn.IFNA(VLOOKUP(E46,'Scoring Matrix'!$B$3:$H$6,4,TRUE),0)</f>
        <v>10</v>
      </c>
      <c r="G46" s="15" t="s">
        <v>2</v>
      </c>
      <c r="H46" s="13">
        <f>_xlfn.IFNA(VLOOKUP(G46,'Scoring Matrix'!$B$3:$H$6,5,TRUE),0)</f>
        <v>6</v>
      </c>
      <c r="I46" s="16"/>
      <c r="J46" s="14">
        <f>_xlfn.IFNA(VLOOKUP(I46,'Scoring Matrix'!$B$3:$H$6,6,TRUE),0)</f>
        <v>0</v>
      </c>
      <c r="K46" s="15"/>
      <c r="L46" s="13">
        <f>_xlfn.IFNA(VLOOKUP(K46,'Scoring Matrix'!$B$3:$H$6,7,TRUE),0)</f>
        <v>0</v>
      </c>
      <c r="M46" s="12">
        <f t="shared" si="0"/>
        <v>16</v>
      </c>
    </row>
    <row r="47" spans="1:13" x14ac:dyDescent="0.35">
      <c r="A47" s="23" t="s">
        <v>348</v>
      </c>
      <c r="B47" s="8" t="s">
        <v>54</v>
      </c>
      <c r="C47" s="15"/>
      <c r="D47" s="13">
        <f>_xlfn.IFNA(VLOOKUP(C47,'Scoring Matrix'!$B$3:$H$6,2,TRUE),0)</f>
        <v>0</v>
      </c>
      <c r="E47" s="16"/>
      <c r="F47" s="14">
        <f>_xlfn.IFNA(VLOOKUP(E47,'Scoring Matrix'!$B$3:$H$6,4,TRUE),0)</f>
        <v>0</v>
      </c>
      <c r="G47" s="15"/>
      <c r="H47" s="13">
        <f>_xlfn.IFNA(VLOOKUP(G47,'Scoring Matrix'!$B$3:$H$6,5,TRUE),0)</f>
        <v>0</v>
      </c>
      <c r="I47" s="16" t="s">
        <v>1</v>
      </c>
      <c r="J47" s="14">
        <f>_xlfn.IFNA(VLOOKUP(I47,'Scoring Matrix'!$B$3:$H$6,6,TRUE),0)</f>
        <v>3</v>
      </c>
      <c r="K47" s="15"/>
      <c r="L47" s="13">
        <f>_xlfn.IFNA(VLOOKUP(K47,'Scoring Matrix'!$B$3:$H$6,7,TRUE),0)</f>
        <v>0</v>
      </c>
      <c r="M47" s="12">
        <f t="shared" si="0"/>
        <v>3</v>
      </c>
    </row>
    <row r="48" spans="1:13" x14ac:dyDescent="0.35">
      <c r="A48" s="22" t="s">
        <v>64</v>
      </c>
      <c r="B48" s="8" t="s">
        <v>53</v>
      </c>
      <c r="C48" s="15" t="s">
        <v>1</v>
      </c>
      <c r="D48" s="13">
        <f>_xlfn.IFNA(VLOOKUP(C48,'Scoring Matrix'!$B$3:$H$6,2,TRUE),0)</f>
        <v>8</v>
      </c>
      <c r="E48" s="16" t="s">
        <v>2</v>
      </c>
      <c r="F48" s="14">
        <f>_xlfn.IFNA(VLOOKUP(E48,'Scoring Matrix'!$B$3:$H$6,4,TRUE),0)</f>
        <v>6</v>
      </c>
      <c r="G48" s="15"/>
      <c r="H48" s="13">
        <f>_xlfn.IFNA(VLOOKUP(G48,'Scoring Matrix'!$B$3:$H$6,5,TRUE),0)</f>
        <v>0</v>
      </c>
      <c r="I48" s="16"/>
      <c r="J48" s="14">
        <f>_xlfn.IFNA(VLOOKUP(I48,'Scoring Matrix'!$B$3:$H$6,6,TRUE),0)</f>
        <v>0</v>
      </c>
      <c r="K48" s="15"/>
      <c r="L48" s="13">
        <f>_xlfn.IFNA(VLOOKUP(K48,'Scoring Matrix'!$B$3:$H$6,7,TRUE),0)</f>
        <v>0</v>
      </c>
      <c r="M48" s="12">
        <f t="shared" si="0"/>
        <v>14</v>
      </c>
    </row>
    <row r="49" spans="1:13" x14ac:dyDescent="0.35">
      <c r="A49" s="8" t="s">
        <v>126</v>
      </c>
      <c r="B49" s="8" t="s">
        <v>54</v>
      </c>
      <c r="C49" s="15"/>
      <c r="D49" s="13">
        <f>_xlfn.IFNA(VLOOKUP(C49,'Scoring Matrix'!$B$3:$H$6,2,TRUE),0)</f>
        <v>0</v>
      </c>
      <c r="E49" s="16" t="s">
        <v>2</v>
      </c>
      <c r="F49" s="14">
        <f>_xlfn.IFNA(VLOOKUP(E49,'Scoring Matrix'!$B$3:$H$6,4,TRUE),0)</f>
        <v>6</v>
      </c>
      <c r="G49" s="15"/>
      <c r="H49" s="13">
        <f>_xlfn.IFNA(VLOOKUP(G49,'Scoring Matrix'!$B$3:$H$6,5,TRUE),0)</f>
        <v>0</v>
      </c>
      <c r="I49" s="16"/>
      <c r="J49" s="14">
        <f>_xlfn.IFNA(VLOOKUP(I49,'Scoring Matrix'!$B$3:$H$6,6,TRUE),0)</f>
        <v>0</v>
      </c>
      <c r="K49" s="15"/>
      <c r="L49" s="13">
        <f>_xlfn.IFNA(VLOOKUP(K49,'Scoring Matrix'!$B$3:$H$6,7,TRUE),0)</f>
        <v>0</v>
      </c>
      <c r="M49" s="12">
        <f t="shared" si="0"/>
        <v>6</v>
      </c>
    </row>
    <row r="50" spans="1:13" x14ac:dyDescent="0.35">
      <c r="A50" s="8" t="s">
        <v>220</v>
      </c>
      <c r="B50" s="8" t="s">
        <v>54</v>
      </c>
      <c r="C50" s="15"/>
      <c r="D50" s="13">
        <f>_xlfn.IFNA(VLOOKUP(C50,'Scoring Matrix'!$B$3:$H$6,2,TRUE),0)</f>
        <v>0</v>
      </c>
      <c r="E50" s="16"/>
      <c r="F50" s="14">
        <f>_xlfn.IFNA(VLOOKUP(E50,'Scoring Matrix'!$B$3:$H$6,4,TRUE),0)</f>
        <v>0</v>
      </c>
      <c r="G50" s="15"/>
      <c r="H50" s="13">
        <f>_xlfn.IFNA(VLOOKUP(G50,'Scoring Matrix'!$B$3:$H$6,5,TRUE),0)</f>
        <v>0</v>
      </c>
      <c r="I50" s="16" t="s">
        <v>1</v>
      </c>
      <c r="J50" s="14">
        <f>_xlfn.IFNA(VLOOKUP(I50,'Scoring Matrix'!$B$3:$H$6,6,TRUE),0)</f>
        <v>3</v>
      </c>
      <c r="K50" s="15"/>
      <c r="L50" s="13">
        <f>_xlfn.IFNA(VLOOKUP(K50,'Scoring Matrix'!$B$3:$H$6,7,TRUE),0)</f>
        <v>0</v>
      </c>
      <c r="M50" s="12">
        <f t="shared" si="0"/>
        <v>3</v>
      </c>
    </row>
    <row r="51" spans="1:13" x14ac:dyDescent="0.35">
      <c r="A51" s="8" t="s">
        <v>71</v>
      </c>
      <c r="B51" s="8" t="s">
        <v>54</v>
      </c>
      <c r="C51" s="15"/>
      <c r="D51" s="13">
        <f>_xlfn.IFNA(VLOOKUP(C51,'Scoring Matrix'!$B$3:$H$6,2,TRUE),0)</f>
        <v>0</v>
      </c>
      <c r="E51" s="16" t="s">
        <v>1</v>
      </c>
      <c r="F51" s="14">
        <f>_xlfn.IFNA(VLOOKUP(E51,'Scoring Matrix'!$B$3:$H$6,4,TRUE),0)</f>
        <v>8</v>
      </c>
      <c r="G51" s="15" t="s">
        <v>2</v>
      </c>
      <c r="H51" s="13">
        <f>_xlfn.IFNA(VLOOKUP(G51,'Scoring Matrix'!$B$3:$H$6,5,TRUE),0)</f>
        <v>6</v>
      </c>
      <c r="I51" s="16"/>
      <c r="J51" s="14">
        <f>_xlfn.IFNA(VLOOKUP(I51,'Scoring Matrix'!$B$3:$H$6,6,TRUE),0)</f>
        <v>0</v>
      </c>
      <c r="K51" s="15"/>
      <c r="L51" s="13">
        <f>_xlfn.IFNA(VLOOKUP(K51,'Scoring Matrix'!$B$3:$H$6,7,TRUE),0)</f>
        <v>0</v>
      </c>
      <c r="M51" s="12">
        <f t="shared" si="0"/>
        <v>14</v>
      </c>
    </row>
    <row r="52" spans="1:13" x14ac:dyDescent="0.35">
      <c r="A52" s="8" t="s">
        <v>213</v>
      </c>
      <c r="B52" s="8" t="s">
        <v>54</v>
      </c>
      <c r="C52" s="15"/>
      <c r="D52" s="13">
        <f>_xlfn.IFNA(VLOOKUP(C52,'Scoring Matrix'!$B$3:$H$6,2,TRUE),0)</f>
        <v>0</v>
      </c>
      <c r="E52" s="16" t="s">
        <v>0</v>
      </c>
      <c r="F52" s="14">
        <f>_xlfn.IFNA(VLOOKUP(E52,'Scoring Matrix'!$B$3:$H$6,4,TRUE),0)</f>
        <v>10</v>
      </c>
      <c r="G52" s="15" t="s">
        <v>1</v>
      </c>
      <c r="H52" s="13">
        <f>_xlfn.IFNA(VLOOKUP(G52,'Scoring Matrix'!$B$3:$H$6,5,TRUE),0)</f>
        <v>8</v>
      </c>
      <c r="I52" s="16"/>
      <c r="J52" s="14">
        <f>_xlfn.IFNA(VLOOKUP(I52,'Scoring Matrix'!$B$3:$H$6,6,TRUE),0)</f>
        <v>0</v>
      </c>
      <c r="K52" s="15"/>
      <c r="L52" s="13">
        <f>_xlfn.IFNA(VLOOKUP(K52,'Scoring Matrix'!$B$3:$H$6,7,TRUE),0)</f>
        <v>0</v>
      </c>
      <c r="M52" s="12">
        <f t="shared" si="0"/>
        <v>18</v>
      </c>
    </row>
    <row r="53" spans="1:13" x14ac:dyDescent="0.35">
      <c r="A53" s="23" t="s">
        <v>345</v>
      </c>
      <c r="B53" s="8" t="s">
        <v>54</v>
      </c>
      <c r="C53" s="15"/>
      <c r="D53" s="13">
        <f>_xlfn.IFNA(VLOOKUP(C53,'Scoring Matrix'!$B$3:$H$6,2,TRUE),0)</f>
        <v>0</v>
      </c>
      <c r="E53" s="16"/>
      <c r="F53" s="14">
        <f>_xlfn.IFNA(VLOOKUP(E53,'Scoring Matrix'!$B$3:$H$6,4,TRUE),0)</f>
        <v>0</v>
      </c>
      <c r="G53" s="15"/>
      <c r="H53" s="13">
        <f>_xlfn.IFNA(VLOOKUP(G53,'Scoring Matrix'!$B$3:$H$6,5,TRUE),0)</f>
        <v>0</v>
      </c>
      <c r="I53" s="16"/>
      <c r="J53" s="14">
        <f>_xlfn.IFNA(VLOOKUP(I53,'Scoring Matrix'!$B$3:$H$6,6,TRUE),0)</f>
        <v>0</v>
      </c>
      <c r="K53" s="15"/>
      <c r="L53" s="13">
        <f>_xlfn.IFNA(VLOOKUP(K53,'Scoring Matrix'!$B$3:$H$6,7,TRUE),0)</f>
        <v>0</v>
      </c>
      <c r="M53" s="12">
        <f t="shared" ref="M53" si="1">SUM(D53,J53,L53,F53,H53)</f>
        <v>0</v>
      </c>
    </row>
  </sheetData>
  <sortState xmlns:xlrd2="http://schemas.microsoft.com/office/spreadsheetml/2017/richdata2" ref="A6:M52">
    <sortCondition ref="A6:A52"/>
  </sortState>
  <mergeCells count="12">
    <mergeCell ref="C4:D4"/>
    <mergeCell ref="I4:J4"/>
    <mergeCell ref="K4:L4"/>
    <mergeCell ref="E4:F4"/>
    <mergeCell ref="G4:H4"/>
    <mergeCell ref="C1:M1"/>
    <mergeCell ref="C2:M2"/>
    <mergeCell ref="C3:D3"/>
    <mergeCell ref="I3:J3"/>
    <mergeCell ref="K3:L3"/>
    <mergeCell ref="E3:F3"/>
    <mergeCell ref="G3:H3"/>
  </mergeCells>
  <conditionalFormatting sqref="A6:A53">
    <cfRule type="duplicateValues" dxfId="3" priority="1"/>
  </conditionalFormatting>
  <conditionalFormatting sqref="M6:M53">
    <cfRule type="top10" dxfId="2" priority="35" rank="1"/>
  </conditionalFormatting>
  <dataValidations count="1">
    <dataValidation type="list" allowBlank="1" showInputMessage="1" showErrorMessage="1" sqref="B6:B53" xr:uid="{0CAE6D91-20A0-4905-9104-7CA0B0E2788A}">
      <formula1>"Small Pony, Medium Pony, Large Pony, Small Galloway, Large Galloway, Small Hack, Large Hack "</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E65E199-1FF9-46E7-9C4E-29E791025821}">
          <x14:formula1>
            <xm:f>'Scoring Matrix'!$B$4:$B$6</xm:f>
          </x14:formula1>
          <xm:sqref>C6:C53 K6:K53 E6:E53 G6:G53 I6:I53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C55D7-32D2-4076-8F8E-04D6B6740DD2}">
  <dimension ref="A1:M50"/>
  <sheetViews>
    <sheetView zoomScale="80" zoomScaleNormal="80" workbookViewId="0">
      <selection activeCell="M30" sqref="M30"/>
    </sheetView>
  </sheetViews>
  <sheetFormatPr defaultColWidth="8.81640625" defaultRowHeight="14.5" x14ac:dyDescent="0.35"/>
  <cols>
    <col min="1" max="1" width="24.54296875" customWidth="1"/>
    <col min="2" max="2" width="13" hidden="1" customWidth="1"/>
    <col min="3" max="12" width="11.08984375" customWidth="1"/>
    <col min="13" max="13" width="4.81640625" bestFit="1" customWidth="1"/>
  </cols>
  <sheetData>
    <row r="1" spans="1:13" ht="20" thickBot="1" x14ac:dyDescent="0.5">
      <c r="C1" s="33" t="s">
        <v>48</v>
      </c>
      <c r="D1" s="33"/>
      <c r="E1" s="33"/>
      <c r="F1" s="33"/>
      <c r="G1" s="33"/>
      <c r="H1" s="33"/>
      <c r="I1" s="33"/>
      <c r="J1" s="33"/>
      <c r="K1" s="33"/>
      <c r="L1" s="33"/>
      <c r="M1" s="33"/>
    </row>
    <row r="2" spans="1:13" ht="15" customHeight="1" thickTop="1" x14ac:dyDescent="0.35">
      <c r="C2" s="36" t="s">
        <v>49</v>
      </c>
      <c r="D2" s="36"/>
      <c r="E2" s="36"/>
      <c r="F2" s="36"/>
      <c r="G2" s="36"/>
      <c r="H2" s="36"/>
      <c r="I2" s="36"/>
      <c r="J2" s="36"/>
      <c r="K2" s="36"/>
      <c r="L2" s="36"/>
      <c r="M2" s="36"/>
    </row>
    <row r="3" spans="1:13" ht="44.5" customHeight="1" x14ac:dyDescent="0.35">
      <c r="C3" s="30" t="s">
        <v>5</v>
      </c>
      <c r="D3" s="30"/>
      <c r="E3" s="30" t="s">
        <v>3</v>
      </c>
      <c r="F3" s="30"/>
      <c r="G3" s="30" t="s">
        <v>4</v>
      </c>
      <c r="H3" s="30"/>
      <c r="I3" s="30" t="s">
        <v>210</v>
      </c>
      <c r="J3" s="30"/>
      <c r="K3" s="30" t="s">
        <v>211</v>
      </c>
      <c r="L3" s="30"/>
    </row>
    <row r="4" spans="1:13" ht="29.5" customHeight="1" x14ac:dyDescent="0.35">
      <c r="C4" s="37" t="s">
        <v>50</v>
      </c>
      <c r="D4" s="31"/>
      <c r="E4" s="32" t="s">
        <v>50</v>
      </c>
      <c r="F4" s="32"/>
      <c r="G4" s="31" t="s">
        <v>50</v>
      </c>
      <c r="H4" s="31"/>
      <c r="I4" s="32" t="s">
        <v>50</v>
      </c>
      <c r="J4" s="32"/>
      <c r="K4" s="31" t="s">
        <v>50</v>
      </c>
      <c r="L4" s="31"/>
    </row>
    <row r="5" spans="1:13" x14ac:dyDescent="0.35">
      <c r="A5" s="7" t="s">
        <v>17</v>
      </c>
      <c r="B5" s="7" t="s">
        <v>45</v>
      </c>
      <c r="C5" s="5" t="s">
        <v>10</v>
      </c>
      <c r="D5" s="5" t="s">
        <v>11</v>
      </c>
      <c r="E5" s="3" t="s">
        <v>10</v>
      </c>
      <c r="F5" s="3" t="s">
        <v>11</v>
      </c>
      <c r="G5" s="5" t="s">
        <v>10</v>
      </c>
      <c r="H5" s="5" t="s">
        <v>11</v>
      </c>
      <c r="I5" s="3" t="s">
        <v>10</v>
      </c>
      <c r="J5" s="3" t="s">
        <v>11</v>
      </c>
      <c r="K5" s="5" t="s">
        <v>10</v>
      </c>
      <c r="L5" s="5" t="s">
        <v>11</v>
      </c>
      <c r="M5" s="10" t="s">
        <v>19</v>
      </c>
    </row>
    <row r="6" spans="1:13" x14ac:dyDescent="0.35">
      <c r="A6" s="22" t="s">
        <v>191</v>
      </c>
      <c r="B6" s="8" t="s">
        <v>53</v>
      </c>
      <c r="C6" s="15" t="s">
        <v>0</v>
      </c>
      <c r="D6" s="13">
        <f>_xlfn.IFNA(VLOOKUP(C6,'Scoring Matrix'!$B$3:$H$6,2,TRUE),0)</f>
        <v>10</v>
      </c>
      <c r="E6" s="16" t="s">
        <v>0</v>
      </c>
      <c r="F6" s="14">
        <f>_xlfn.IFNA(VLOOKUP(E6,'Scoring Matrix'!$B$3:$H$6,4,TRUE),0)</f>
        <v>10</v>
      </c>
      <c r="G6" s="15" t="s">
        <v>1</v>
      </c>
      <c r="H6" s="13">
        <f>_xlfn.IFNA(VLOOKUP(G6,'Scoring Matrix'!$B$3:$H$6,5,TRUE),0)</f>
        <v>8</v>
      </c>
      <c r="I6" s="16"/>
      <c r="J6" s="14">
        <f>_xlfn.IFNA(VLOOKUP(I6,'Scoring Matrix'!$B$3:$H$6,6,TRUE),0)</f>
        <v>0</v>
      </c>
      <c r="K6" s="15"/>
      <c r="L6" s="13">
        <f>_xlfn.IFNA(VLOOKUP(K6,'Scoring Matrix'!$B$3:$H$6,7,TRUE),0)</f>
        <v>0</v>
      </c>
      <c r="M6" s="12">
        <f t="shared" ref="M6:M49" si="0">SUM(D6,J6,L6,F6,H6)</f>
        <v>28</v>
      </c>
    </row>
    <row r="7" spans="1:13" x14ac:dyDescent="0.35">
      <c r="A7" s="8" t="s">
        <v>275</v>
      </c>
      <c r="B7" s="8" t="s">
        <v>57</v>
      </c>
      <c r="C7" s="15"/>
      <c r="D7" s="13">
        <f>_xlfn.IFNA(VLOOKUP(C7,'Scoring Matrix'!$B$3:$H$6,2,TRUE),0)</f>
        <v>0</v>
      </c>
      <c r="E7" s="16" t="s">
        <v>1</v>
      </c>
      <c r="F7" s="14">
        <f>_xlfn.IFNA(VLOOKUP(E7,'Scoring Matrix'!$B$3:$H$6,4,TRUE),0)</f>
        <v>8</v>
      </c>
      <c r="G7" s="15"/>
      <c r="H7" s="13">
        <f>_xlfn.IFNA(VLOOKUP(G7,'Scoring Matrix'!$B$3:$H$6,5,TRUE),0)</f>
        <v>0</v>
      </c>
      <c r="I7" s="16"/>
      <c r="J7" s="14">
        <f>_xlfn.IFNA(VLOOKUP(I7,'Scoring Matrix'!$B$3:$H$6,6,TRUE),0)</f>
        <v>0</v>
      </c>
      <c r="K7" s="15"/>
      <c r="L7" s="13">
        <f>_xlfn.IFNA(VLOOKUP(K7,'Scoring Matrix'!$B$3:$H$6,7,TRUE),0)</f>
        <v>0</v>
      </c>
      <c r="M7" s="12">
        <f t="shared" si="0"/>
        <v>8</v>
      </c>
    </row>
    <row r="8" spans="1:13" x14ac:dyDescent="0.35">
      <c r="A8" s="22" t="s">
        <v>190</v>
      </c>
      <c r="B8" s="8" t="s">
        <v>52</v>
      </c>
      <c r="C8" s="15" t="s">
        <v>0</v>
      </c>
      <c r="D8" s="13">
        <f>_xlfn.IFNA(VLOOKUP(C8,'Scoring Matrix'!$B$3:$H$6,2,TRUE),0)</f>
        <v>10</v>
      </c>
      <c r="E8" s="16"/>
      <c r="F8" s="14">
        <f>_xlfn.IFNA(VLOOKUP(E8,'Scoring Matrix'!$B$3:$H$6,4,TRUE),0)</f>
        <v>0</v>
      </c>
      <c r="G8" s="15"/>
      <c r="H8" s="13">
        <f>_xlfn.IFNA(VLOOKUP(G8,'Scoring Matrix'!$B$3:$H$6,5,TRUE),0)</f>
        <v>0</v>
      </c>
      <c r="I8" s="16"/>
      <c r="J8" s="14">
        <f>_xlfn.IFNA(VLOOKUP(I8,'Scoring Matrix'!$B$3:$H$6,6,TRUE),0)</f>
        <v>0</v>
      </c>
      <c r="K8" s="15"/>
      <c r="L8" s="13">
        <f>_xlfn.IFNA(VLOOKUP(K8,'Scoring Matrix'!$B$3:$H$6,7,TRUE),0)</f>
        <v>0</v>
      </c>
      <c r="M8" s="12">
        <f t="shared" si="0"/>
        <v>10</v>
      </c>
    </row>
    <row r="9" spans="1:13" x14ac:dyDescent="0.35">
      <c r="A9" s="8" t="s">
        <v>264</v>
      </c>
      <c r="B9" s="8" t="s">
        <v>52</v>
      </c>
      <c r="C9" s="15"/>
      <c r="D9" s="13">
        <f>_xlfn.IFNA(VLOOKUP(C9,'Scoring Matrix'!$B$3:$H$6,2,TRUE),0)</f>
        <v>0</v>
      </c>
      <c r="E9" s="16" t="s">
        <v>2</v>
      </c>
      <c r="F9" s="14">
        <f>_xlfn.IFNA(VLOOKUP(E9,'Scoring Matrix'!$B$3:$H$6,4,TRUE),0)</f>
        <v>6</v>
      </c>
      <c r="G9" s="15" t="s">
        <v>1</v>
      </c>
      <c r="H9" s="13">
        <f>_xlfn.IFNA(VLOOKUP(G9,'Scoring Matrix'!$B$3:$H$6,5,TRUE),0)</f>
        <v>8</v>
      </c>
      <c r="I9" s="16"/>
      <c r="J9" s="14">
        <f>_xlfn.IFNA(VLOOKUP(I9,'Scoring Matrix'!$B$3:$H$6,6,TRUE),0)</f>
        <v>0</v>
      </c>
      <c r="K9" s="15"/>
      <c r="L9" s="13">
        <f>_xlfn.IFNA(VLOOKUP(K9,'Scoring Matrix'!$B$3:$H$6,7,TRUE),0)</f>
        <v>0</v>
      </c>
      <c r="M9" s="12">
        <f t="shared" si="0"/>
        <v>14</v>
      </c>
    </row>
    <row r="10" spans="1:13" x14ac:dyDescent="0.35">
      <c r="A10" s="22" t="s">
        <v>194</v>
      </c>
      <c r="B10" s="8" t="s">
        <v>56</v>
      </c>
      <c r="C10" s="15" t="s">
        <v>1</v>
      </c>
      <c r="D10" s="13">
        <f>_xlfn.IFNA(VLOOKUP(C10,'Scoring Matrix'!$B$3:$H$6,2,TRUE),0)</f>
        <v>8</v>
      </c>
      <c r="E10" s="16"/>
      <c r="F10" s="14">
        <f>_xlfn.IFNA(VLOOKUP(E10,'Scoring Matrix'!$B$3:$H$6,4,TRUE),0)</f>
        <v>0</v>
      </c>
      <c r="G10" s="15"/>
      <c r="H10" s="13">
        <f>_xlfn.IFNA(VLOOKUP(G10,'Scoring Matrix'!$B$3:$H$6,5,TRUE),0)</f>
        <v>0</v>
      </c>
      <c r="I10" s="16"/>
      <c r="J10" s="14">
        <f>_xlfn.IFNA(VLOOKUP(I10,'Scoring Matrix'!$B$3:$H$6,6,TRUE),0)</f>
        <v>0</v>
      </c>
      <c r="K10" s="15"/>
      <c r="L10" s="13">
        <f>_xlfn.IFNA(VLOOKUP(K10,'Scoring Matrix'!$B$3:$H$6,7,TRUE),0)</f>
        <v>0</v>
      </c>
      <c r="M10" s="12">
        <f t="shared" si="0"/>
        <v>8</v>
      </c>
    </row>
    <row r="11" spans="1:13" x14ac:dyDescent="0.35">
      <c r="A11" s="8" t="s">
        <v>332</v>
      </c>
      <c r="B11" s="8" t="s">
        <v>52</v>
      </c>
      <c r="C11" s="15"/>
      <c r="D11" s="13">
        <f>_xlfn.IFNA(VLOOKUP(C11,'Scoring Matrix'!$B$3:$H$6,2,TRUE),0)</f>
        <v>0</v>
      </c>
      <c r="E11" s="16"/>
      <c r="F11" s="14">
        <f>_xlfn.IFNA(VLOOKUP(E11,'Scoring Matrix'!$B$3:$H$6,4,TRUE),0)</f>
        <v>0</v>
      </c>
      <c r="G11" s="15"/>
      <c r="H11" s="13">
        <f>_xlfn.IFNA(VLOOKUP(G11,'Scoring Matrix'!$B$3:$H$6,5,TRUE),0)</f>
        <v>0</v>
      </c>
      <c r="I11" s="16" t="s">
        <v>2</v>
      </c>
      <c r="J11" s="14">
        <f>_xlfn.IFNA(VLOOKUP(I11,'Scoring Matrix'!$B$3:$H$6,6,TRUE),0)</f>
        <v>2</v>
      </c>
      <c r="K11" s="15"/>
      <c r="L11" s="13">
        <f>_xlfn.IFNA(VLOOKUP(K11,'Scoring Matrix'!$B$3:$H$6,7,TRUE),0)</f>
        <v>0</v>
      </c>
      <c r="M11" s="12">
        <f t="shared" si="0"/>
        <v>2</v>
      </c>
    </row>
    <row r="12" spans="1:13" x14ac:dyDescent="0.35">
      <c r="A12" s="22" t="s">
        <v>68</v>
      </c>
      <c r="B12" s="8" t="s">
        <v>51</v>
      </c>
      <c r="C12" s="15" t="s">
        <v>0</v>
      </c>
      <c r="D12" s="13">
        <f>_xlfn.IFNA(VLOOKUP(C12,'Scoring Matrix'!$B$3:$H$6,2,TRUE),0)</f>
        <v>10</v>
      </c>
      <c r="E12" s="16"/>
      <c r="F12" s="14">
        <f>_xlfn.IFNA(VLOOKUP(E12,'Scoring Matrix'!$B$3:$H$6,4,TRUE),0)</f>
        <v>0</v>
      </c>
      <c r="G12" s="15"/>
      <c r="H12" s="13">
        <f>_xlfn.IFNA(VLOOKUP(G12,'Scoring Matrix'!$B$3:$H$6,5,TRUE),0)</f>
        <v>0</v>
      </c>
      <c r="I12" s="16"/>
      <c r="J12" s="14">
        <f>_xlfn.IFNA(VLOOKUP(I12,'Scoring Matrix'!$B$3:$H$6,6,TRUE),0)</f>
        <v>0</v>
      </c>
      <c r="K12" s="15"/>
      <c r="L12" s="13">
        <f>_xlfn.IFNA(VLOOKUP(K12,'Scoring Matrix'!$B$3:$H$6,7,TRUE),0)</f>
        <v>0</v>
      </c>
      <c r="M12" s="12">
        <f t="shared" si="0"/>
        <v>10</v>
      </c>
    </row>
    <row r="13" spans="1:13" x14ac:dyDescent="0.35">
      <c r="A13" s="8" t="s">
        <v>267</v>
      </c>
      <c r="B13" s="8" t="s">
        <v>56</v>
      </c>
      <c r="C13" s="15"/>
      <c r="D13" s="13">
        <f>_xlfn.IFNA(VLOOKUP(C13,'Scoring Matrix'!$B$3:$H$6,2,TRUE),0)</f>
        <v>0</v>
      </c>
      <c r="E13" s="16" t="s">
        <v>0</v>
      </c>
      <c r="F13" s="14">
        <f>_xlfn.IFNA(VLOOKUP(E13,'Scoring Matrix'!$B$3:$H$6,4,TRUE),0)</f>
        <v>10</v>
      </c>
      <c r="G13" s="15"/>
      <c r="H13" s="13">
        <f>_xlfn.IFNA(VLOOKUP(G13,'Scoring Matrix'!$B$3:$H$6,5,TRUE),0)</f>
        <v>0</v>
      </c>
      <c r="I13" s="16"/>
      <c r="J13" s="14">
        <f>_xlfn.IFNA(VLOOKUP(I13,'Scoring Matrix'!$B$3:$H$6,6,TRUE),0)</f>
        <v>0</v>
      </c>
      <c r="K13" s="15"/>
      <c r="L13" s="13">
        <f>_xlfn.IFNA(VLOOKUP(K13,'Scoring Matrix'!$B$3:$H$6,7,TRUE),0)</f>
        <v>0</v>
      </c>
      <c r="M13" s="12">
        <f t="shared" si="0"/>
        <v>10</v>
      </c>
    </row>
    <row r="14" spans="1:13" x14ac:dyDescent="0.35">
      <c r="A14" s="8" t="s">
        <v>271</v>
      </c>
      <c r="B14" s="8" t="s">
        <v>51</v>
      </c>
      <c r="C14" s="15"/>
      <c r="D14" s="13">
        <f>_xlfn.IFNA(VLOOKUP(C14,'Scoring Matrix'!$B$3:$H$6,2,TRUE),0)</f>
        <v>0</v>
      </c>
      <c r="E14" s="16" t="s">
        <v>1</v>
      </c>
      <c r="F14" s="14">
        <f>_xlfn.IFNA(VLOOKUP(E14,'Scoring Matrix'!$B$3:$H$6,4,TRUE),0)</f>
        <v>8</v>
      </c>
      <c r="G14" s="15"/>
      <c r="H14" s="13">
        <f>_xlfn.IFNA(VLOOKUP(G14,'Scoring Matrix'!$B$3:$H$6,5,TRUE),0)</f>
        <v>0</v>
      </c>
      <c r="I14" s="16"/>
      <c r="J14" s="14">
        <f>_xlfn.IFNA(VLOOKUP(I14,'Scoring Matrix'!$B$3:$H$6,6,TRUE),0)</f>
        <v>0</v>
      </c>
      <c r="K14" s="15"/>
      <c r="L14" s="13">
        <f>_xlfn.IFNA(VLOOKUP(K14,'Scoring Matrix'!$B$3:$H$6,7,TRUE),0)</f>
        <v>0</v>
      </c>
      <c r="M14" s="12">
        <f t="shared" si="0"/>
        <v>8</v>
      </c>
    </row>
    <row r="15" spans="1:13" x14ac:dyDescent="0.35">
      <c r="A15" s="22" t="s">
        <v>183</v>
      </c>
      <c r="B15" s="8" t="s">
        <v>52</v>
      </c>
      <c r="C15" s="15" t="s">
        <v>1</v>
      </c>
      <c r="D15" s="13">
        <f>_xlfn.IFNA(VLOOKUP(C15,'Scoring Matrix'!$B$3:$H$6,2,TRUE),0)</f>
        <v>8</v>
      </c>
      <c r="E15" s="16"/>
      <c r="F15" s="14">
        <f>_xlfn.IFNA(VLOOKUP(E15,'Scoring Matrix'!$B$3:$H$6,4,TRUE),0)</f>
        <v>0</v>
      </c>
      <c r="G15" s="15"/>
      <c r="H15" s="13">
        <f>_xlfn.IFNA(VLOOKUP(G15,'Scoring Matrix'!$B$3:$H$6,5,TRUE),0)</f>
        <v>0</v>
      </c>
      <c r="I15" s="16"/>
      <c r="J15" s="14">
        <f>_xlfn.IFNA(VLOOKUP(I15,'Scoring Matrix'!$B$3:$H$6,6,TRUE),0)</f>
        <v>0</v>
      </c>
      <c r="K15" s="15"/>
      <c r="L15" s="13">
        <f>_xlfn.IFNA(VLOOKUP(K15,'Scoring Matrix'!$B$3:$H$6,7,TRUE),0)</f>
        <v>0</v>
      </c>
      <c r="M15" s="12">
        <f t="shared" si="0"/>
        <v>8</v>
      </c>
    </row>
    <row r="16" spans="1:13" ht="15" customHeight="1" x14ac:dyDescent="0.35">
      <c r="A16" s="8" t="s">
        <v>272</v>
      </c>
      <c r="B16" s="8" t="s">
        <v>51</v>
      </c>
      <c r="C16" s="15"/>
      <c r="D16" s="13">
        <f>_xlfn.IFNA(VLOOKUP(C16,'Scoring Matrix'!$B$3:$H$6,2,TRUE),0)</f>
        <v>0</v>
      </c>
      <c r="E16" s="16" t="s">
        <v>2</v>
      </c>
      <c r="F16" s="14">
        <f>_xlfn.IFNA(VLOOKUP(E16,'Scoring Matrix'!$B$3:$H$6,4,TRUE),0)</f>
        <v>6</v>
      </c>
      <c r="G16" s="15"/>
      <c r="H16" s="13">
        <f>_xlfn.IFNA(VLOOKUP(G16,'Scoring Matrix'!$B$3:$H$6,5,TRUE),0)</f>
        <v>0</v>
      </c>
      <c r="I16" s="16"/>
      <c r="J16" s="14">
        <f>_xlfn.IFNA(VLOOKUP(I16,'Scoring Matrix'!$B$3:$H$6,6,TRUE),0)</f>
        <v>0</v>
      </c>
      <c r="K16" s="15"/>
      <c r="L16" s="13">
        <f>_xlfn.IFNA(VLOOKUP(K16,'Scoring Matrix'!$B$3:$H$6,7,TRUE),0)</f>
        <v>0</v>
      </c>
      <c r="M16" s="12">
        <f t="shared" si="0"/>
        <v>6</v>
      </c>
    </row>
    <row r="17" spans="1:13" x14ac:dyDescent="0.35">
      <c r="A17" s="8" t="s">
        <v>238</v>
      </c>
      <c r="B17" s="8" t="s">
        <v>54</v>
      </c>
      <c r="C17" s="15"/>
      <c r="D17" s="13">
        <f>_xlfn.IFNA(VLOOKUP(C17,'Scoring Matrix'!$B$3:$H$6,2,TRUE),0)</f>
        <v>0</v>
      </c>
      <c r="E17" s="16" t="s">
        <v>1</v>
      </c>
      <c r="F17" s="14">
        <f>_xlfn.IFNA(VLOOKUP(E17,'Scoring Matrix'!$B$3:$H$6,4,TRUE),0)</f>
        <v>8</v>
      </c>
      <c r="G17" s="15"/>
      <c r="H17" s="13">
        <f>_xlfn.IFNA(VLOOKUP(G17,'Scoring Matrix'!$B$3:$H$6,5,TRUE),0)</f>
        <v>0</v>
      </c>
      <c r="I17" s="16"/>
      <c r="J17" s="14">
        <f>_xlfn.IFNA(VLOOKUP(I17,'Scoring Matrix'!$B$3:$H$6,6,TRUE),0)</f>
        <v>0</v>
      </c>
      <c r="K17" s="15"/>
      <c r="L17" s="13">
        <f>_xlfn.IFNA(VLOOKUP(K17,'Scoring Matrix'!$B$3:$H$6,7,TRUE),0)</f>
        <v>0</v>
      </c>
      <c r="M17" s="12">
        <f t="shared" si="0"/>
        <v>8</v>
      </c>
    </row>
    <row r="18" spans="1:13" x14ac:dyDescent="0.35">
      <c r="A18" s="8" t="s">
        <v>73</v>
      </c>
      <c r="B18" s="8" t="s">
        <v>52</v>
      </c>
      <c r="C18" s="15"/>
      <c r="D18" s="13">
        <f>_xlfn.IFNA(VLOOKUP(C18,'Scoring Matrix'!$B$3:$H$6,2,TRUE),0)</f>
        <v>0</v>
      </c>
      <c r="E18" s="16"/>
      <c r="F18" s="14">
        <f>_xlfn.IFNA(VLOOKUP(E18,'Scoring Matrix'!$B$3:$H$6,4,TRUE),0)</f>
        <v>0</v>
      </c>
      <c r="G18" s="15"/>
      <c r="H18" s="13">
        <f>_xlfn.IFNA(VLOOKUP(G18,'Scoring Matrix'!$B$3:$H$6,5,TRUE),0)</f>
        <v>0</v>
      </c>
      <c r="I18" s="16" t="s">
        <v>2</v>
      </c>
      <c r="J18" s="14">
        <f>_xlfn.IFNA(VLOOKUP(I18,'Scoring Matrix'!$B$3:$H$6,6,TRUE),0)</f>
        <v>2</v>
      </c>
      <c r="K18" s="15"/>
      <c r="L18" s="13">
        <f>_xlfn.IFNA(VLOOKUP(K18,'Scoring Matrix'!$B$3:$H$6,7,TRUE),0)</f>
        <v>0</v>
      </c>
      <c r="M18" s="12">
        <f t="shared" si="0"/>
        <v>2</v>
      </c>
    </row>
    <row r="19" spans="1:13" x14ac:dyDescent="0.35">
      <c r="A19" s="8" t="s">
        <v>270</v>
      </c>
      <c r="B19" s="8" t="s">
        <v>51</v>
      </c>
      <c r="C19" s="15"/>
      <c r="D19" s="13"/>
      <c r="E19" s="16" t="s">
        <v>0</v>
      </c>
      <c r="F19" s="14">
        <f>_xlfn.IFNA(VLOOKUP(E19,'Scoring Matrix'!$B$3:$H$6,4,TRUE),0)</f>
        <v>10</v>
      </c>
      <c r="G19" s="15" t="s">
        <v>2</v>
      </c>
      <c r="H19" s="13">
        <f>_xlfn.IFNA(VLOOKUP(G19,'Scoring Matrix'!$B$3:$H$6,5,TRUE),0)</f>
        <v>6</v>
      </c>
      <c r="I19" s="16"/>
      <c r="J19" s="14">
        <f>_xlfn.IFNA(VLOOKUP(I19,'Scoring Matrix'!$B$3:$H$6,6,TRUE),0)</f>
        <v>0</v>
      </c>
      <c r="K19" s="15"/>
      <c r="L19" s="13">
        <f>_xlfn.IFNA(VLOOKUP(K19,'Scoring Matrix'!$B$3:$H$6,7,TRUE),0)</f>
        <v>0</v>
      </c>
      <c r="M19" s="12">
        <f t="shared" si="0"/>
        <v>16</v>
      </c>
    </row>
    <row r="20" spans="1:13" x14ac:dyDescent="0.35">
      <c r="A20" s="8" t="s">
        <v>140</v>
      </c>
      <c r="B20" s="8" t="s">
        <v>52</v>
      </c>
      <c r="C20" s="15"/>
      <c r="D20" s="13">
        <f>_xlfn.IFNA(VLOOKUP(C20,'Scoring Matrix'!$B$3:$H$6,2,TRUE),0)</f>
        <v>0</v>
      </c>
      <c r="E20" s="16"/>
      <c r="F20" s="14">
        <f>_xlfn.IFNA(VLOOKUP(E20,'Scoring Matrix'!$B$3:$H$6,4,TRUE),0)</f>
        <v>0</v>
      </c>
      <c r="G20" s="15"/>
      <c r="H20" s="13">
        <f>_xlfn.IFNA(VLOOKUP(G20,'Scoring Matrix'!$B$3:$H$6,5,TRUE),0)</f>
        <v>0</v>
      </c>
      <c r="I20" s="16" t="s">
        <v>0</v>
      </c>
      <c r="J20" s="14">
        <f>_xlfn.IFNA(VLOOKUP(I20,'Scoring Matrix'!$B$3:$H$6,6,TRUE),0)</f>
        <v>5</v>
      </c>
      <c r="K20" s="15"/>
      <c r="L20" s="13">
        <f>_xlfn.IFNA(VLOOKUP(K20,'Scoring Matrix'!$B$3:$H$6,7,TRUE),0)</f>
        <v>0</v>
      </c>
      <c r="M20" s="12">
        <f t="shared" si="0"/>
        <v>5</v>
      </c>
    </row>
    <row r="21" spans="1:13" x14ac:dyDescent="0.35">
      <c r="A21" s="8" t="s">
        <v>176</v>
      </c>
      <c r="B21" s="8" t="s">
        <v>55</v>
      </c>
      <c r="C21" s="15"/>
      <c r="D21" s="13">
        <f>_xlfn.IFNA(VLOOKUP(C21,'Scoring Matrix'!$B$3:$H$6,2,TRUE),0)</f>
        <v>0</v>
      </c>
      <c r="E21" s="16" t="s">
        <v>1</v>
      </c>
      <c r="F21" s="14">
        <f>_xlfn.IFNA(VLOOKUP(E21,'Scoring Matrix'!$B$3:$H$6,4,TRUE),0)</f>
        <v>8</v>
      </c>
      <c r="G21" s="15" t="s">
        <v>1</v>
      </c>
      <c r="H21" s="13">
        <f>_xlfn.IFNA(VLOOKUP(G21,'Scoring Matrix'!$B$3:$H$6,5,TRUE),0)</f>
        <v>8</v>
      </c>
      <c r="I21" s="16"/>
      <c r="J21" s="14">
        <f>_xlfn.IFNA(VLOOKUP(I21,'Scoring Matrix'!$B$3:$H$6,6,TRUE),0)</f>
        <v>0</v>
      </c>
      <c r="K21" s="15"/>
      <c r="L21" s="13">
        <f>_xlfn.IFNA(VLOOKUP(K21,'Scoring Matrix'!$B$3:$H$6,7,TRUE),0)</f>
        <v>0</v>
      </c>
      <c r="M21" s="12">
        <f t="shared" si="0"/>
        <v>16</v>
      </c>
    </row>
    <row r="22" spans="1:13" x14ac:dyDescent="0.35">
      <c r="A22" s="8" t="s">
        <v>330</v>
      </c>
      <c r="B22" s="8" t="s">
        <v>52</v>
      </c>
      <c r="C22" s="15"/>
      <c r="D22" s="13">
        <f>_xlfn.IFNA(VLOOKUP(C22,'Scoring Matrix'!$B$3:$H$6,2,TRUE),0)</f>
        <v>0</v>
      </c>
      <c r="E22" s="16"/>
      <c r="F22" s="14">
        <f>_xlfn.IFNA(VLOOKUP(E22,'Scoring Matrix'!$B$3:$H$6,4,TRUE),0)</f>
        <v>0</v>
      </c>
      <c r="G22" s="15"/>
      <c r="H22" s="13">
        <f>_xlfn.IFNA(VLOOKUP(G22,'Scoring Matrix'!$B$3:$H$6,5,TRUE),0)</f>
        <v>0</v>
      </c>
      <c r="I22" s="16" t="s">
        <v>1</v>
      </c>
      <c r="J22" s="14">
        <f>_xlfn.IFNA(VLOOKUP(I22,'Scoring Matrix'!$B$3:$H$6,6,TRUE),0)</f>
        <v>3</v>
      </c>
      <c r="K22" s="15"/>
      <c r="L22" s="13">
        <f>_xlfn.IFNA(VLOOKUP(K22,'Scoring Matrix'!$B$3:$H$6,7,TRUE),0)</f>
        <v>0</v>
      </c>
      <c r="M22" s="12">
        <f t="shared" si="0"/>
        <v>3</v>
      </c>
    </row>
    <row r="23" spans="1:13" x14ac:dyDescent="0.35">
      <c r="A23" s="8" t="s">
        <v>214</v>
      </c>
      <c r="B23" s="8" t="s">
        <v>54</v>
      </c>
      <c r="C23" s="15"/>
      <c r="D23" s="13">
        <f>_xlfn.IFNA(VLOOKUP(C23,'Scoring Matrix'!$B$3:$H$6,2,TRUE),0)</f>
        <v>0</v>
      </c>
      <c r="E23" s="16" t="s">
        <v>0</v>
      </c>
      <c r="F23" s="14">
        <f>_xlfn.IFNA(VLOOKUP(E23,'Scoring Matrix'!$B$3:$H$6,4,TRUE),0)</f>
        <v>10</v>
      </c>
      <c r="G23" s="15" t="s">
        <v>0</v>
      </c>
      <c r="H23" s="13">
        <f>_xlfn.IFNA(VLOOKUP(G23,'Scoring Matrix'!$B$3:$H$6,5,TRUE),0)</f>
        <v>10</v>
      </c>
      <c r="I23" s="16" t="s">
        <v>0</v>
      </c>
      <c r="J23" s="14">
        <f>_xlfn.IFNA(VLOOKUP(I23,'Scoring Matrix'!$B$3:$H$6,6,TRUE),0)</f>
        <v>5</v>
      </c>
      <c r="K23" s="15"/>
      <c r="L23" s="13">
        <f>_xlfn.IFNA(VLOOKUP(K23,'Scoring Matrix'!$B$3:$H$6,7,TRUE),0)</f>
        <v>0</v>
      </c>
      <c r="M23" s="12">
        <f t="shared" si="0"/>
        <v>25</v>
      </c>
    </row>
    <row r="24" spans="1:13" x14ac:dyDescent="0.35">
      <c r="A24" s="22" t="s">
        <v>189</v>
      </c>
      <c r="B24" s="8" t="s">
        <v>56</v>
      </c>
      <c r="C24" s="15" t="s">
        <v>2</v>
      </c>
      <c r="D24" s="13">
        <f>_xlfn.IFNA(VLOOKUP(C24,'Scoring Matrix'!$B$3:$H$6,2,TRUE),0)</f>
        <v>6</v>
      </c>
      <c r="E24" s="16"/>
      <c r="F24" s="14">
        <f>_xlfn.IFNA(VLOOKUP(E24,'Scoring Matrix'!$B$3:$H$6,4,TRUE),0)</f>
        <v>0</v>
      </c>
      <c r="G24" s="15"/>
      <c r="H24" s="13">
        <f>_xlfn.IFNA(VLOOKUP(G24,'Scoring Matrix'!$B$3:$H$6,5,TRUE),0)</f>
        <v>0</v>
      </c>
      <c r="I24" s="16"/>
      <c r="J24" s="14">
        <f>_xlfn.IFNA(VLOOKUP(I24,'Scoring Matrix'!$B$3:$H$6,6,TRUE),0)</f>
        <v>0</v>
      </c>
      <c r="K24" s="15"/>
      <c r="L24" s="13">
        <f>_xlfn.IFNA(VLOOKUP(K24,'Scoring Matrix'!$B$3:$H$6,7,TRUE),0)</f>
        <v>0</v>
      </c>
      <c r="M24" s="12">
        <f t="shared" si="0"/>
        <v>6</v>
      </c>
    </row>
    <row r="25" spans="1:13" x14ac:dyDescent="0.35">
      <c r="A25" s="22" t="s">
        <v>187</v>
      </c>
      <c r="B25" s="8" t="s">
        <v>57</v>
      </c>
      <c r="C25" s="15" t="s">
        <v>1</v>
      </c>
      <c r="D25" s="13">
        <f>_xlfn.IFNA(VLOOKUP(C25,'Scoring Matrix'!$B$3:$H$6,2,TRUE),0)</f>
        <v>8</v>
      </c>
      <c r="E25" s="16"/>
      <c r="F25" s="14">
        <f>_xlfn.IFNA(VLOOKUP(E25,'Scoring Matrix'!$B$3:$H$6,4,TRUE),0)</f>
        <v>0</v>
      </c>
      <c r="G25" s="15"/>
      <c r="H25" s="13">
        <f>_xlfn.IFNA(VLOOKUP(G25,'Scoring Matrix'!$B$3:$H$6,5,TRUE),0)</f>
        <v>0</v>
      </c>
      <c r="I25" s="16"/>
      <c r="J25" s="14">
        <f>_xlfn.IFNA(VLOOKUP(I25,'Scoring Matrix'!$B$3:$H$6,6,TRUE),0)</f>
        <v>0</v>
      </c>
      <c r="K25" s="15"/>
      <c r="L25" s="13">
        <f>_xlfn.IFNA(VLOOKUP(K25,'Scoring Matrix'!$B$3:$H$6,7,TRUE),0)</f>
        <v>0</v>
      </c>
      <c r="M25" s="12">
        <f t="shared" si="0"/>
        <v>8</v>
      </c>
    </row>
    <row r="26" spans="1:13" x14ac:dyDescent="0.35">
      <c r="A26" s="8" t="s">
        <v>268</v>
      </c>
      <c r="B26" s="8" t="s">
        <v>53</v>
      </c>
      <c r="C26" s="15"/>
      <c r="D26" s="13">
        <f>_xlfn.IFNA(VLOOKUP(C26,'Scoring Matrix'!$B$3:$H$6,2,TRUE),0)</f>
        <v>0</v>
      </c>
      <c r="E26" s="16" t="s">
        <v>1</v>
      </c>
      <c r="F26" s="14">
        <f>_xlfn.IFNA(VLOOKUP(E26,'Scoring Matrix'!$B$3:$H$6,4,TRUE),0)</f>
        <v>8</v>
      </c>
      <c r="G26" s="15"/>
      <c r="H26" s="13">
        <f>_xlfn.IFNA(VLOOKUP(G26,'Scoring Matrix'!$B$3:$H$6,5,TRUE),0)</f>
        <v>0</v>
      </c>
      <c r="I26" s="16"/>
      <c r="J26" s="14">
        <f>_xlfn.IFNA(VLOOKUP(I26,'Scoring Matrix'!$B$3:$H$6,6,TRUE),0)</f>
        <v>0</v>
      </c>
      <c r="K26" s="15"/>
      <c r="L26" s="13">
        <f>_xlfn.IFNA(VLOOKUP(K26,'Scoring Matrix'!$B$3:$H$6,7,TRUE),0)</f>
        <v>0</v>
      </c>
      <c r="M26" s="12">
        <f t="shared" si="0"/>
        <v>8</v>
      </c>
    </row>
    <row r="27" spans="1:13" x14ac:dyDescent="0.35">
      <c r="A27" s="22" t="s">
        <v>69</v>
      </c>
      <c r="B27" s="8" t="s">
        <v>52</v>
      </c>
      <c r="C27" s="15" t="s">
        <v>2</v>
      </c>
      <c r="D27" s="13">
        <f>_xlfn.IFNA(VLOOKUP(C27,'Scoring Matrix'!$B$3:$H$6,2,TRUE),0)</f>
        <v>6</v>
      </c>
      <c r="E27" s="16"/>
      <c r="F27" s="14">
        <f>_xlfn.IFNA(VLOOKUP(E27,'Scoring Matrix'!$B$3:$H$6,4,TRUE),0)</f>
        <v>0</v>
      </c>
      <c r="G27" s="15"/>
      <c r="H27" s="13">
        <f>_xlfn.IFNA(VLOOKUP(G27,'Scoring Matrix'!$B$3:$H$6,5,TRUE),0)</f>
        <v>0</v>
      </c>
      <c r="I27" s="16"/>
      <c r="J27" s="14">
        <f>_xlfn.IFNA(VLOOKUP(I27,'Scoring Matrix'!$B$3:$H$6,6,TRUE),0)</f>
        <v>0</v>
      </c>
      <c r="K27" s="15"/>
      <c r="L27" s="13">
        <f>_xlfn.IFNA(VLOOKUP(K27,'Scoring Matrix'!$B$3:$H$6,7,TRUE),0)</f>
        <v>0</v>
      </c>
      <c r="M27" s="12">
        <f t="shared" si="0"/>
        <v>6</v>
      </c>
    </row>
    <row r="28" spans="1:13" x14ac:dyDescent="0.35">
      <c r="A28" s="8" t="s">
        <v>241</v>
      </c>
      <c r="B28" s="8" t="s">
        <v>56</v>
      </c>
      <c r="C28" s="15"/>
      <c r="D28" s="13">
        <f>_xlfn.IFNA(VLOOKUP(C28,'Scoring Matrix'!$B$3:$H$6,2,TRUE),0)</f>
        <v>0</v>
      </c>
      <c r="E28" s="16" t="s">
        <v>1</v>
      </c>
      <c r="F28" s="14">
        <f>_xlfn.IFNA(VLOOKUP(E28,'Scoring Matrix'!$B$3:$H$6,4,TRUE),0)</f>
        <v>8</v>
      </c>
      <c r="G28" s="15"/>
      <c r="H28" s="13">
        <f>_xlfn.IFNA(VLOOKUP(G28,'Scoring Matrix'!$B$3:$H$6,5,TRUE),0)</f>
        <v>0</v>
      </c>
      <c r="I28" s="16"/>
      <c r="J28" s="14">
        <f>_xlfn.IFNA(VLOOKUP(I28,'Scoring Matrix'!$B$3:$H$6,6,TRUE),0)</f>
        <v>0</v>
      </c>
      <c r="K28" s="15"/>
      <c r="L28" s="13">
        <f>_xlfn.IFNA(VLOOKUP(K28,'Scoring Matrix'!$B$3:$H$6,7,TRUE),0)</f>
        <v>0</v>
      </c>
      <c r="M28" s="12">
        <f t="shared" si="0"/>
        <v>8</v>
      </c>
    </row>
    <row r="29" spans="1:13" x14ac:dyDescent="0.35">
      <c r="A29" s="8" t="s">
        <v>315</v>
      </c>
      <c r="B29" s="8" t="s">
        <v>52</v>
      </c>
      <c r="C29" s="15"/>
      <c r="D29" s="13">
        <f>_xlfn.IFNA(VLOOKUP(C29,'Scoring Matrix'!$B$3:$H$6,2,TRUE),0)</f>
        <v>0</v>
      </c>
      <c r="E29" s="16"/>
      <c r="F29" s="14">
        <f>_xlfn.IFNA(VLOOKUP(E29,'Scoring Matrix'!$B$3:$H$6,4,TRUE),0)</f>
        <v>0</v>
      </c>
      <c r="G29" s="15"/>
      <c r="H29" s="13">
        <f>_xlfn.IFNA(VLOOKUP(G29,'Scoring Matrix'!$B$3:$H$6,5,TRUE),0)</f>
        <v>0</v>
      </c>
      <c r="I29" s="16" t="s">
        <v>1</v>
      </c>
      <c r="J29" s="14">
        <f>_xlfn.IFNA(VLOOKUP(I29,'Scoring Matrix'!$B$3:$H$6,6,TRUE),0)</f>
        <v>3</v>
      </c>
      <c r="K29" s="15"/>
      <c r="L29" s="13">
        <f>_xlfn.IFNA(VLOOKUP(K29,'Scoring Matrix'!$B$3:$H$6,7,TRUE),0)</f>
        <v>0</v>
      </c>
      <c r="M29" s="12">
        <f t="shared" si="0"/>
        <v>3</v>
      </c>
    </row>
    <row r="30" spans="1:13" x14ac:dyDescent="0.35">
      <c r="A30" s="22" t="s">
        <v>72</v>
      </c>
      <c r="B30" s="8" t="s">
        <v>56</v>
      </c>
      <c r="C30" s="15" t="s">
        <v>0</v>
      </c>
      <c r="D30" s="13">
        <f>_xlfn.IFNA(VLOOKUP(C30,'Scoring Matrix'!$B$3:$H$6,2,TRUE),0)</f>
        <v>10</v>
      </c>
      <c r="E30" s="16" t="s">
        <v>2</v>
      </c>
      <c r="F30" s="14">
        <f>_xlfn.IFNA(VLOOKUP(E30,'Scoring Matrix'!$B$3:$H$6,4,TRUE),0)</f>
        <v>6</v>
      </c>
      <c r="G30" s="15" t="s">
        <v>2</v>
      </c>
      <c r="H30" s="13">
        <f>_xlfn.IFNA(VLOOKUP(G30,'Scoring Matrix'!$B$3:$H$6,5,TRUE),0)</f>
        <v>6</v>
      </c>
      <c r="I30" s="16" t="s">
        <v>0</v>
      </c>
      <c r="J30" s="14">
        <f>_xlfn.IFNA(VLOOKUP(I30,'Scoring Matrix'!$B$3:$H$6,6,TRUE),0)</f>
        <v>5</v>
      </c>
      <c r="K30" s="15"/>
      <c r="L30" s="13">
        <f>_xlfn.IFNA(VLOOKUP(K30,'Scoring Matrix'!$B$3:$H$6,7,TRUE),0)</f>
        <v>0</v>
      </c>
      <c r="M30" s="12">
        <f t="shared" si="0"/>
        <v>27</v>
      </c>
    </row>
    <row r="31" spans="1:13" x14ac:dyDescent="0.35">
      <c r="A31" s="8" t="s">
        <v>263</v>
      </c>
      <c r="B31" s="8" t="s">
        <v>52</v>
      </c>
      <c r="C31" s="15"/>
      <c r="D31" s="13">
        <f>_xlfn.IFNA(VLOOKUP(C31,'Scoring Matrix'!$B$3:$H$6,2,TRUE),0)</f>
        <v>0</v>
      </c>
      <c r="E31" s="16" t="s">
        <v>1</v>
      </c>
      <c r="F31" s="14">
        <f>_xlfn.IFNA(VLOOKUP(E31,'Scoring Matrix'!$B$3:$H$6,4,TRUE),0)</f>
        <v>8</v>
      </c>
      <c r="G31" s="15"/>
      <c r="H31" s="13">
        <f>_xlfn.IFNA(VLOOKUP(G31,'Scoring Matrix'!$B$3:$H$6,5,TRUE),0)</f>
        <v>0</v>
      </c>
      <c r="I31" s="16"/>
      <c r="J31" s="14">
        <f>_xlfn.IFNA(VLOOKUP(I31,'Scoring Matrix'!$B$3:$H$6,6,TRUE),0)</f>
        <v>0</v>
      </c>
      <c r="K31" s="15"/>
      <c r="L31" s="13">
        <f>_xlfn.IFNA(VLOOKUP(K31,'Scoring Matrix'!$B$3:$H$6,7,TRUE),0)</f>
        <v>0</v>
      </c>
      <c r="M31" s="12">
        <f t="shared" si="0"/>
        <v>8</v>
      </c>
    </row>
    <row r="32" spans="1:13" x14ac:dyDescent="0.35">
      <c r="A32" s="8" t="s">
        <v>273</v>
      </c>
      <c r="B32" s="8" t="s">
        <v>54</v>
      </c>
      <c r="C32" s="15"/>
      <c r="D32" s="13">
        <f>_xlfn.IFNA(VLOOKUP(C32,'Scoring Matrix'!$B$3:$H$6,2,TRUE),0)</f>
        <v>0</v>
      </c>
      <c r="E32" s="16" t="s">
        <v>2</v>
      </c>
      <c r="F32" s="14">
        <f>_xlfn.IFNA(VLOOKUP(E32,'Scoring Matrix'!$B$3:$H$6,4,TRUE),0)</f>
        <v>6</v>
      </c>
      <c r="G32" s="15"/>
      <c r="H32" s="13">
        <f>_xlfn.IFNA(VLOOKUP(G32,'Scoring Matrix'!$B$3:$H$6,5,TRUE),0)</f>
        <v>0</v>
      </c>
      <c r="I32" s="16"/>
      <c r="J32" s="14">
        <f>_xlfn.IFNA(VLOOKUP(I32,'Scoring Matrix'!$B$3:$H$6,6,TRUE),0)</f>
        <v>0</v>
      </c>
      <c r="K32" s="15"/>
      <c r="L32" s="13">
        <f>_xlfn.IFNA(VLOOKUP(K32,'Scoring Matrix'!$B$3:$H$6,7,TRUE),0)</f>
        <v>0</v>
      </c>
      <c r="M32" s="12">
        <f t="shared" si="0"/>
        <v>6</v>
      </c>
    </row>
    <row r="33" spans="1:13" x14ac:dyDescent="0.35">
      <c r="A33" s="22" t="s">
        <v>195</v>
      </c>
      <c r="B33" s="8" t="s">
        <v>54</v>
      </c>
      <c r="C33" s="15" t="s">
        <v>2</v>
      </c>
      <c r="D33" s="13">
        <f>_xlfn.IFNA(VLOOKUP(C33,'Scoring Matrix'!$B$3:$H$6,2,TRUE),0)</f>
        <v>6</v>
      </c>
      <c r="E33" s="16"/>
      <c r="F33" s="14">
        <f>_xlfn.IFNA(VLOOKUP(E33,'Scoring Matrix'!$B$3:$H$6,4,TRUE),0)</f>
        <v>0</v>
      </c>
      <c r="G33" s="15"/>
      <c r="H33" s="13">
        <f>_xlfn.IFNA(VLOOKUP(G33,'Scoring Matrix'!$B$3:$H$6,5,TRUE),0)</f>
        <v>0</v>
      </c>
      <c r="I33" s="16"/>
      <c r="J33" s="14">
        <f>_xlfn.IFNA(VLOOKUP(I33,'Scoring Matrix'!$B$3:$H$6,6,TRUE),0)</f>
        <v>0</v>
      </c>
      <c r="K33" s="15"/>
      <c r="L33" s="13">
        <f>_xlfn.IFNA(VLOOKUP(K33,'Scoring Matrix'!$B$3:$H$6,7,TRUE),0)</f>
        <v>0</v>
      </c>
      <c r="M33" s="12">
        <f t="shared" si="0"/>
        <v>6</v>
      </c>
    </row>
    <row r="34" spans="1:13" x14ac:dyDescent="0.35">
      <c r="A34" s="8" t="s">
        <v>338</v>
      </c>
      <c r="B34" s="8" t="s">
        <v>52</v>
      </c>
      <c r="C34" s="15"/>
      <c r="D34" s="13">
        <f>_xlfn.IFNA(VLOOKUP(C34,'Scoring Matrix'!$B$3:$H$6,2,TRUE),0)</f>
        <v>0</v>
      </c>
      <c r="E34" s="16"/>
      <c r="F34" s="14">
        <f>_xlfn.IFNA(VLOOKUP(E34,'Scoring Matrix'!$B$3:$H$6,4,TRUE),0)</f>
        <v>0</v>
      </c>
      <c r="G34" s="15"/>
      <c r="H34" s="13">
        <f>_xlfn.IFNA(VLOOKUP(G34,'Scoring Matrix'!$B$3:$H$6,5,TRUE),0)</f>
        <v>0</v>
      </c>
      <c r="I34" s="16" t="s">
        <v>2</v>
      </c>
      <c r="J34" s="14">
        <f>_xlfn.IFNA(VLOOKUP(I34,'Scoring Matrix'!$B$3:$H$6,6,TRUE),0)</f>
        <v>2</v>
      </c>
      <c r="K34" s="15"/>
      <c r="L34" s="13">
        <f>_xlfn.IFNA(VLOOKUP(K34,'Scoring Matrix'!$B$3:$H$6,7,TRUE),0)</f>
        <v>0</v>
      </c>
      <c r="M34" s="12">
        <f t="shared" si="0"/>
        <v>2</v>
      </c>
    </row>
    <row r="35" spans="1:13" x14ac:dyDescent="0.35">
      <c r="A35" s="22" t="s">
        <v>193</v>
      </c>
      <c r="B35" s="8" t="s">
        <v>54</v>
      </c>
      <c r="C35" s="15" t="s">
        <v>1</v>
      </c>
      <c r="D35" s="13">
        <f>_xlfn.IFNA(VLOOKUP(C35,'Scoring Matrix'!$B$3:$H$6,2,TRUE),0)</f>
        <v>8</v>
      </c>
      <c r="E35" s="16"/>
      <c r="F35" s="14">
        <f>_xlfn.IFNA(VLOOKUP(E35,'Scoring Matrix'!$B$3:$H$6,4,TRUE),0)</f>
        <v>0</v>
      </c>
      <c r="G35" s="15"/>
      <c r="H35" s="13">
        <f>_xlfn.IFNA(VLOOKUP(G35,'Scoring Matrix'!$B$3:$H$6,5,TRUE),0)</f>
        <v>0</v>
      </c>
      <c r="I35" s="16"/>
      <c r="J35" s="14">
        <f>_xlfn.IFNA(VLOOKUP(I35,'Scoring Matrix'!$B$3:$H$6,6,TRUE),0)</f>
        <v>0</v>
      </c>
      <c r="K35" s="15"/>
      <c r="L35" s="13">
        <f>_xlfn.IFNA(VLOOKUP(K35,'Scoring Matrix'!$B$3:$H$6,7,TRUE),0)</f>
        <v>0</v>
      </c>
      <c r="M35" s="12">
        <f t="shared" si="0"/>
        <v>8</v>
      </c>
    </row>
    <row r="36" spans="1:13" x14ac:dyDescent="0.35">
      <c r="A36" s="22" t="s">
        <v>192</v>
      </c>
      <c r="B36" s="8" t="s">
        <v>53</v>
      </c>
      <c r="C36" s="15" t="s">
        <v>2</v>
      </c>
      <c r="D36" s="13">
        <f>_xlfn.IFNA(VLOOKUP(C36,'Scoring Matrix'!$B$3:$H$6,2,TRUE),0)</f>
        <v>6</v>
      </c>
      <c r="E36" s="16" t="s">
        <v>2</v>
      </c>
      <c r="F36" s="14">
        <f>_xlfn.IFNA(VLOOKUP(E36,'Scoring Matrix'!$B$3:$H$6,4,TRUE),0)</f>
        <v>6</v>
      </c>
      <c r="G36" s="15"/>
      <c r="H36" s="13">
        <f>_xlfn.IFNA(VLOOKUP(G36,'Scoring Matrix'!$B$3:$H$6,5,TRUE),0)</f>
        <v>0</v>
      </c>
      <c r="I36" s="16"/>
      <c r="J36" s="14">
        <f>_xlfn.IFNA(VLOOKUP(I36,'Scoring Matrix'!$B$3:$H$6,6,TRUE),0)</f>
        <v>0</v>
      </c>
      <c r="K36" s="15"/>
      <c r="L36" s="13">
        <f>_xlfn.IFNA(VLOOKUP(K36,'Scoring Matrix'!$B$3:$H$6,7,TRUE),0)</f>
        <v>0</v>
      </c>
      <c r="M36" s="12">
        <f t="shared" si="0"/>
        <v>12</v>
      </c>
    </row>
    <row r="37" spans="1:13" x14ac:dyDescent="0.35">
      <c r="A37" s="8" t="s">
        <v>331</v>
      </c>
      <c r="B37" s="8" t="s">
        <v>52</v>
      </c>
      <c r="C37" s="15"/>
      <c r="D37" s="13">
        <f>_xlfn.IFNA(VLOOKUP(C37,'Scoring Matrix'!$B$3:$H$6,2,TRUE),0)</f>
        <v>0</v>
      </c>
      <c r="E37" s="16"/>
      <c r="F37" s="14">
        <f>_xlfn.IFNA(VLOOKUP(E37,'Scoring Matrix'!$B$3:$H$6,4,TRUE),0)</f>
        <v>0</v>
      </c>
      <c r="G37" s="15"/>
      <c r="H37" s="13">
        <f>_xlfn.IFNA(VLOOKUP(G37,'Scoring Matrix'!$B$3:$H$6,5,TRUE),0)</f>
        <v>0</v>
      </c>
      <c r="I37" s="16" t="s">
        <v>0</v>
      </c>
      <c r="J37" s="14">
        <f>_xlfn.IFNA(VLOOKUP(I37,'Scoring Matrix'!$B$3:$H$6,6,TRUE),0)</f>
        <v>5</v>
      </c>
      <c r="K37" s="15"/>
      <c r="L37" s="13">
        <f>_xlfn.IFNA(VLOOKUP(K37,'Scoring Matrix'!$B$3:$H$6,7,TRUE),0)</f>
        <v>0</v>
      </c>
      <c r="M37" s="12">
        <f t="shared" si="0"/>
        <v>5</v>
      </c>
    </row>
    <row r="38" spans="1:13" x14ac:dyDescent="0.35">
      <c r="A38" s="8" t="s">
        <v>185</v>
      </c>
      <c r="B38" s="8" t="s">
        <v>52</v>
      </c>
      <c r="C38" s="15"/>
      <c r="D38" s="13">
        <f>_xlfn.IFNA(VLOOKUP(C38,'Scoring Matrix'!$B$3:$H$6,2,TRUE),0)</f>
        <v>0</v>
      </c>
      <c r="E38" s="16"/>
      <c r="F38" s="14">
        <f>_xlfn.IFNA(VLOOKUP(E38,'Scoring Matrix'!$B$3:$H$6,4,TRUE),0)</f>
        <v>0</v>
      </c>
      <c r="G38" s="15"/>
      <c r="H38" s="13">
        <f>_xlfn.IFNA(VLOOKUP(G38,'Scoring Matrix'!$B$3:$H$6,5,TRUE),0)</f>
        <v>0</v>
      </c>
      <c r="I38" s="16" t="s">
        <v>0</v>
      </c>
      <c r="J38" s="14">
        <f>_xlfn.IFNA(VLOOKUP(I38,'Scoring Matrix'!$B$3:$H$6,6,TRUE),0)</f>
        <v>5</v>
      </c>
      <c r="K38" s="15"/>
      <c r="L38" s="13">
        <f>_xlfn.IFNA(VLOOKUP(K38,'Scoring Matrix'!$B$3:$H$6,7,TRUE),0)</f>
        <v>0</v>
      </c>
      <c r="M38" s="12">
        <f t="shared" si="0"/>
        <v>5</v>
      </c>
    </row>
    <row r="39" spans="1:13" x14ac:dyDescent="0.35">
      <c r="A39" s="22" t="s">
        <v>172</v>
      </c>
      <c r="B39" s="8" t="s">
        <v>55</v>
      </c>
      <c r="C39" s="15" t="s">
        <v>1</v>
      </c>
      <c r="D39" s="13">
        <f>_xlfn.IFNA(VLOOKUP(C39,'Scoring Matrix'!$B$3:$H$6,2,TRUE),0)</f>
        <v>8</v>
      </c>
      <c r="E39" s="16"/>
      <c r="F39" s="14">
        <f>_xlfn.IFNA(VLOOKUP(E39,'Scoring Matrix'!$B$3:$H$6,4,TRUE),0)</f>
        <v>0</v>
      </c>
      <c r="G39" s="15"/>
      <c r="H39" s="13">
        <f>_xlfn.IFNA(VLOOKUP(G39,'Scoring Matrix'!$B$3:$H$6,5,TRUE),0)</f>
        <v>0</v>
      </c>
      <c r="I39" s="16"/>
      <c r="J39" s="14">
        <f>_xlfn.IFNA(VLOOKUP(I39,'Scoring Matrix'!$B$3:$H$6,6,TRUE),0)</f>
        <v>0</v>
      </c>
      <c r="K39" s="15"/>
      <c r="L39" s="13">
        <f>_xlfn.IFNA(VLOOKUP(K39,'Scoring Matrix'!$B$3:$H$6,7,TRUE),0)</f>
        <v>0</v>
      </c>
      <c r="M39" s="12">
        <f t="shared" si="0"/>
        <v>8</v>
      </c>
    </row>
    <row r="40" spans="1:13" x14ac:dyDescent="0.35">
      <c r="A40" s="8" t="s">
        <v>230</v>
      </c>
      <c r="B40" s="8" t="s">
        <v>57</v>
      </c>
      <c r="C40" s="15"/>
      <c r="D40" s="13">
        <f>_xlfn.IFNA(VLOOKUP(C40,'Scoring Matrix'!$B$3:$H$6,2,TRUE),0)</f>
        <v>0</v>
      </c>
      <c r="E40" s="16" t="s">
        <v>0</v>
      </c>
      <c r="F40" s="14">
        <f>_xlfn.IFNA(VLOOKUP(E40,'Scoring Matrix'!$B$3:$H$6,4,TRUE),0)</f>
        <v>10</v>
      </c>
      <c r="G40" s="15"/>
      <c r="H40" s="13">
        <f>_xlfn.IFNA(VLOOKUP(G40,'Scoring Matrix'!$B$3:$H$6,5,TRUE),0)</f>
        <v>0</v>
      </c>
      <c r="I40" s="16"/>
      <c r="J40" s="14">
        <f>_xlfn.IFNA(VLOOKUP(I40,'Scoring Matrix'!$B$3:$H$6,6,TRUE),0)</f>
        <v>0</v>
      </c>
      <c r="K40" s="15"/>
      <c r="L40" s="13">
        <f>_xlfn.IFNA(VLOOKUP(K40,'Scoring Matrix'!$B$3:$H$6,7,TRUE),0)</f>
        <v>0</v>
      </c>
      <c r="M40" s="12">
        <f t="shared" si="0"/>
        <v>10</v>
      </c>
    </row>
    <row r="41" spans="1:13" x14ac:dyDescent="0.35">
      <c r="A41" s="22" t="s">
        <v>70</v>
      </c>
      <c r="B41" s="8" t="s">
        <v>53</v>
      </c>
      <c r="C41" s="15" t="s">
        <v>1</v>
      </c>
      <c r="D41" s="13">
        <f>_xlfn.IFNA(VLOOKUP(C41,'Scoring Matrix'!$B$3:$H$6,2,TRUE),0)</f>
        <v>8</v>
      </c>
      <c r="E41" s="16"/>
      <c r="F41" s="14">
        <f>_xlfn.IFNA(VLOOKUP(E41,'Scoring Matrix'!$B$3:$H$6,4,TRUE),0)</f>
        <v>0</v>
      </c>
      <c r="G41" s="15"/>
      <c r="H41" s="13">
        <f>_xlfn.IFNA(VLOOKUP(G41,'Scoring Matrix'!$B$3:$H$6,5,TRUE),0)</f>
        <v>0</v>
      </c>
      <c r="I41" s="16"/>
      <c r="J41" s="14">
        <f>_xlfn.IFNA(VLOOKUP(I41,'Scoring Matrix'!$B$3:$H$6,6,TRUE),0)</f>
        <v>0</v>
      </c>
      <c r="K41" s="15"/>
      <c r="L41" s="13">
        <f>_xlfn.IFNA(VLOOKUP(K41,'Scoring Matrix'!$B$3:$H$6,7,TRUE),0)</f>
        <v>0</v>
      </c>
      <c r="M41" s="12">
        <f t="shared" si="0"/>
        <v>8</v>
      </c>
    </row>
    <row r="42" spans="1:13" x14ac:dyDescent="0.35">
      <c r="A42" s="22" t="s">
        <v>173</v>
      </c>
      <c r="B42" s="8" t="s">
        <v>55</v>
      </c>
      <c r="C42" s="15" t="s">
        <v>2</v>
      </c>
      <c r="D42" s="13">
        <f>_xlfn.IFNA(VLOOKUP(C42,'Scoring Matrix'!$B$3:$H$6,2,TRUE),0)</f>
        <v>6</v>
      </c>
      <c r="E42" s="16" t="s">
        <v>0</v>
      </c>
      <c r="F42" s="14">
        <f>_xlfn.IFNA(VLOOKUP(E42,'Scoring Matrix'!$B$3:$H$6,4,TRUE),0)</f>
        <v>10</v>
      </c>
      <c r="G42" s="15"/>
      <c r="H42" s="13">
        <f>_xlfn.IFNA(VLOOKUP(G42,'Scoring Matrix'!$B$3:$H$6,5,TRUE),0)</f>
        <v>0</v>
      </c>
      <c r="I42" s="16" t="s">
        <v>1</v>
      </c>
      <c r="J42" s="14">
        <f>_xlfn.IFNA(VLOOKUP(I42,'Scoring Matrix'!$B$3:$H$6,6,TRUE),0)</f>
        <v>3</v>
      </c>
      <c r="K42" s="15"/>
      <c r="L42" s="13">
        <f>_xlfn.IFNA(VLOOKUP(K42,'Scoring Matrix'!$B$3:$H$6,7,TRUE),0)</f>
        <v>0</v>
      </c>
      <c r="M42" s="12">
        <f t="shared" si="0"/>
        <v>19</v>
      </c>
    </row>
    <row r="43" spans="1:13" x14ac:dyDescent="0.35">
      <c r="A43" s="8" t="s">
        <v>309</v>
      </c>
      <c r="B43" s="8" t="s">
        <v>52</v>
      </c>
      <c r="C43" s="15"/>
      <c r="D43" s="13">
        <f>_xlfn.IFNA(VLOOKUP(C43,'Scoring Matrix'!$B$3:$H$6,2,TRUE),0)</f>
        <v>0</v>
      </c>
      <c r="E43" s="16"/>
      <c r="F43" s="14">
        <f>_xlfn.IFNA(VLOOKUP(E43,'Scoring Matrix'!$B$3:$H$6,4,TRUE),0)</f>
        <v>0</v>
      </c>
      <c r="G43" s="15"/>
      <c r="H43" s="13">
        <f>_xlfn.IFNA(VLOOKUP(G43,'Scoring Matrix'!$B$3:$H$6,5,TRUE),0)</f>
        <v>0</v>
      </c>
      <c r="I43" s="16" t="s">
        <v>0</v>
      </c>
      <c r="J43" s="14">
        <f>_xlfn.IFNA(VLOOKUP(I43,'Scoring Matrix'!$B$3:$H$6,6,TRUE),0)</f>
        <v>5</v>
      </c>
      <c r="K43" s="15"/>
      <c r="L43" s="13">
        <f>_xlfn.IFNA(VLOOKUP(K43,'Scoring Matrix'!$B$3:$H$6,7,TRUE),0)</f>
        <v>0</v>
      </c>
      <c r="M43" s="12">
        <f t="shared" si="0"/>
        <v>5</v>
      </c>
    </row>
    <row r="44" spans="1:13" x14ac:dyDescent="0.35">
      <c r="A44" s="22" t="s">
        <v>127</v>
      </c>
      <c r="B44" s="8" t="s">
        <v>55</v>
      </c>
      <c r="C44" s="15" t="s">
        <v>0</v>
      </c>
      <c r="D44" s="13">
        <f>_xlfn.IFNA(VLOOKUP(C44,'Scoring Matrix'!$B$3:$H$6,2,TRUE),0)</f>
        <v>10</v>
      </c>
      <c r="E44" s="16" t="s">
        <v>2</v>
      </c>
      <c r="F44" s="14">
        <f>_xlfn.IFNA(VLOOKUP(E44,'Scoring Matrix'!$B$3:$H$6,4,TRUE),0)</f>
        <v>6</v>
      </c>
      <c r="G44" s="15"/>
      <c r="H44" s="13">
        <f>_xlfn.IFNA(VLOOKUP(G44,'Scoring Matrix'!$B$3:$H$6,5,TRUE),0)</f>
        <v>0</v>
      </c>
      <c r="I44" s="16"/>
      <c r="J44" s="14">
        <f>_xlfn.IFNA(VLOOKUP(I44,'Scoring Matrix'!$B$3:$H$6,6,TRUE),0)</f>
        <v>0</v>
      </c>
      <c r="K44" s="15"/>
      <c r="L44" s="13">
        <f>_xlfn.IFNA(VLOOKUP(K44,'Scoring Matrix'!$B$3:$H$6,7,TRUE),0)</f>
        <v>0</v>
      </c>
      <c r="M44" s="12">
        <f t="shared" si="0"/>
        <v>16</v>
      </c>
    </row>
    <row r="45" spans="1:13" x14ac:dyDescent="0.35">
      <c r="A45" s="8" t="s">
        <v>337</v>
      </c>
      <c r="B45" s="8" t="s">
        <v>52</v>
      </c>
      <c r="C45" s="15"/>
      <c r="D45" s="13">
        <f>_xlfn.IFNA(VLOOKUP(C45,'Scoring Matrix'!$B$3:$H$6,2,TRUE),0)</f>
        <v>0</v>
      </c>
      <c r="E45" s="16"/>
      <c r="F45" s="14">
        <f>_xlfn.IFNA(VLOOKUP(E45,'Scoring Matrix'!$B$3:$H$6,4,TRUE),0)</f>
        <v>0</v>
      </c>
      <c r="G45" s="15"/>
      <c r="H45" s="13">
        <f>_xlfn.IFNA(VLOOKUP(G45,'Scoring Matrix'!$B$3:$H$6,5,TRUE),0)</f>
        <v>0</v>
      </c>
      <c r="I45" s="16" t="s">
        <v>1</v>
      </c>
      <c r="J45" s="14">
        <f>_xlfn.IFNA(VLOOKUP(I45,'Scoring Matrix'!$B$3:$H$6,6,TRUE),0)</f>
        <v>3</v>
      </c>
      <c r="K45" s="15"/>
      <c r="L45" s="13">
        <f>_xlfn.IFNA(VLOOKUP(K45,'Scoring Matrix'!$B$3:$H$6,7,TRUE),0)</f>
        <v>0</v>
      </c>
      <c r="M45" s="12">
        <f t="shared" si="0"/>
        <v>3</v>
      </c>
    </row>
    <row r="46" spans="1:13" x14ac:dyDescent="0.35">
      <c r="A46" s="8" t="s">
        <v>171</v>
      </c>
      <c r="B46" s="8" t="s">
        <v>52</v>
      </c>
      <c r="C46" s="15"/>
      <c r="D46" s="13">
        <f>_xlfn.IFNA(VLOOKUP(C46,'Scoring Matrix'!$B$3:$H$6,2,TRUE),0)</f>
        <v>0</v>
      </c>
      <c r="E46" s="16"/>
      <c r="F46" s="14">
        <f>_xlfn.IFNA(VLOOKUP(E46,'Scoring Matrix'!$B$3:$H$6,4,TRUE),0)</f>
        <v>0</v>
      </c>
      <c r="G46" s="15"/>
      <c r="H46" s="13">
        <f>_xlfn.IFNA(VLOOKUP(G46,'Scoring Matrix'!$B$3:$H$6,5,TRUE),0)</f>
        <v>0</v>
      </c>
      <c r="I46" s="16" t="s">
        <v>1</v>
      </c>
      <c r="J46" s="14">
        <f>_xlfn.IFNA(VLOOKUP(I46,'Scoring Matrix'!$B$3:$H$6,6,TRUE),0)</f>
        <v>3</v>
      </c>
      <c r="K46" s="15"/>
      <c r="L46" s="13">
        <f>_xlfn.IFNA(VLOOKUP(K46,'Scoring Matrix'!$B$3:$H$6,7,TRUE),0)</f>
        <v>0</v>
      </c>
      <c r="M46" s="12">
        <f t="shared" si="0"/>
        <v>3</v>
      </c>
    </row>
    <row r="47" spans="1:13" x14ac:dyDescent="0.35">
      <c r="A47" s="22" t="s">
        <v>71</v>
      </c>
      <c r="B47" s="8" t="s">
        <v>54</v>
      </c>
      <c r="C47" s="15" t="s">
        <v>0</v>
      </c>
      <c r="D47" s="13">
        <f>_xlfn.IFNA(VLOOKUP(C47,'Scoring Matrix'!$B$3:$H$6,2,TRUE),0)</f>
        <v>10</v>
      </c>
      <c r="E47" s="16"/>
      <c r="F47" s="14">
        <f>_xlfn.IFNA(VLOOKUP(E47,'Scoring Matrix'!$B$3:$H$6,4,TRUE),0)</f>
        <v>0</v>
      </c>
      <c r="G47" s="15"/>
      <c r="H47" s="13">
        <f>_xlfn.IFNA(VLOOKUP(G47,'Scoring Matrix'!$B$3:$H$6,5,TRUE),0)</f>
        <v>0</v>
      </c>
      <c r="I47" s="16"/>
      <c r="J47" s="14">
        <f>_xlfn.IFNA(VLOOKUP(I47,'Scoring Matrix'!$B$3:$H$6,6,TRUE),0)</f>
        <v>0</v>
      </c>
      <c r="K47" s="15"/>
      <c r="L47" s="13">
        <f>_xlfn.IFNA(VLOOKUP(K47,'Scoring Matrix'!$B$3:$H$6,7,TRUE),0)</f>
        <v>0</v>
      </c>
      <c r="M47" s="12">
        <f t="shared" si="0"/>
        <v>10</v>
      </c>
    </row>
    <row r="48" spans="1:13" x14ac:dyDescent="0.35">
      <c r="A48" s="22" t="s">
        <v>67</v>
      </c>
      <c r="B48" s="8" t="s">
        <v>57</v>
      </c>
      <c r="C48" s="15" t="s">
        <v>0</v>
      </c>
      <c r="D48" s="13">
        <f>_xlfn.IFNA(VLOOKUP(C48,'Scoring Matrix'!$B$3:$H$6,2,TRUE),0)</f>
        <v>10</v>
      </c>
      <c r="E48" s="16" t="s">
        <v>2</v>
      </c>
      <c r="F48" s="14">
        <f>_xlfn.IFNA(VLOOKUP(E48,'Scoring Matrix'!$B$3:$H$6,4,TRUE),0)</f>
        <v>6</v>
      </c>
      <c r="G48" s="15"/>
      <c r="H48" s="13">
        <f>_xlfn.IFNA(VLOOKUP(G48,'Scoring Matrix'!$B$3:$H$6,5,TRUE),0)</f>
        <v>0</v>
      </c>
      <c r="I48" s="16" t="s">
        <v>0</v>
      </c>
      <c r="J48" s="14">
        <f>_xlfn.IFNA(VLOOKUP(I48,'Scoring Matrix'!$B$3:$H$6,6,TRUE),0)</f>
        <v>5</v>
      </c>
      <c r="K48" s="15"/>
      <c r="L48" s="13">
        <f>_xlfn.IFNA(VLOOKUP(K48,'Scoring Matrix'!$B$3:$H$6,7,TRUE),0)</f>
        <v>0</v>
      </c>
      <c r="M48" s="12">
        <f t="shared" si="0"/>
        <v>21</v>
      </c>
    </row>
    <row r="49" spans="1:13" x14ac:dyDescent="0.35">
      <c r="A49" s="8" t="s">
        <v>262</v>
      </c>
      <c r="B49" s="8" t="s">
        <v>52</v>
      </c>
      <c r="C49" s="15"/>
      <c r="D49" s="13">
        <f>_xlfn.IFNA(VLOOKUP(C49,'Scoring Matrix'!$B$3:$H$6,2,TRUE),0)</f>
        <v>0</v>
      </c>
      <c r="E49" s="16" t="s">
        <v>0</v>
      </c>
      <c r="F49" s="14">
        <f>_xlfn.IFNA(VLOOKUP(E49,'Scoring Matrix'!$B$3:$H$6,4,TRUE),0)</f>
        <v>10</v>
      </c>
      <c r="G49" s="15"/>
      <c r="H49" s="13">
        <f>_xlfn.IFNA(VLOOKUP(G49,'Scoring Matrix'!$B$3:$H$6,5,TRUE),0)</f>
        <v>0</v>
      </c>
      <c r="I49" s="16"/>
      <c r="J49" s="14">
        <f>_xlfn.IFNA(VLOOKUP(I49,'Scoring Matrix'!$B$3:$H$6,6,TRUE),0)</f>
        <v>0</v>
      </c>
      <c r="K49" s="15"/>
      <c r="L49" s="13">
        <f>_xlfn.IFNA(VLOOKUP(K49,'Scoring Matrix'!$B$3:$H$6,7,TRUE),0)</f>
        <v>0</v>
      </c>
      <c r="M49" s="12">
        <f t="shared" si="0"/>
        <v>10</v>
      </c>
    </row>
    <row r="50" spans="1:13" x14ac:dyDescent="0.35">
      <c r="A50" s="8"/>
      <c r="B50" s="8" t="s">
        <v>52</v>
      </c>
      <c r="C50" s="15"/>
      <c r="D50" s="13">
        <f>_xlfn.IFNA(VLOOKUP(C50,'Scoring Matrix'!$B$3:$H$6,2,TRUE),0)</f>
        <v>0</v>
      </c>
      <c r="E50" s="16"/>
      <c r="F50" s="14">
        <f>_xlfn.IFNA(VLOOKUP(E50,'Scoring Matrix'!$B$3:$H$6,4,TRUE),0)</f>
        <v>0</v>
      </c>
      <c r="G50" s="15"/>
      <c r="H50" s="13">
        <f>_xlfn.IFNA(VLOOKUP(G50,'Scoring Matrix'!$B$3:$H$6,5,TRUE),0)</f>
        <v>0</v>
      </c>
      <c r="I50" s="16"/>
      <c r="J50" s="14">
        <f>_xlfn.IFNA(VLOOKUP(I50,'Scoring Matrix'!$B$3:$H$6,6,TRUE),0)</f>
        <v>0</v>
      </c>
      <c r="K50" s="15"/>
      <c r="L50" s="13">
        <f>_xlfn.IFNA(VLOOKUP(K50,'Scoring Matrix'!$B$3:$H$6,7,TRUE),0)</f>
        <v>0</v>
      </c>
      <c r="M50" s="12">
        <f t="shared" ref="M50" si="1">SUM(D50,J50,L50,F50,H50)</f>
        <v>0</v>
      </c>
    </row>
  </sheetData>
  <sortState xmlns:xlrd2="http://schemas.microsoft.com/office/spreadsheetml/2017/richdata2" ref="A6:M49">
    <sortCondition ref="A6:A49"/>
  </sortState>
  <mergeCells count="12">
    <mergeCell ref="C4:D4"/>
    <mergeCell ref="I4:J4"/>
    <mergeCell ref="K4:L4"/>
    <mergeCell ref="E4:F4"/>
    <mergeCell ref="G4:H4"/>
    <mergeCell ref="C1:M1"/>
    <mergeCell ref="C2:M2"/>
    <mergeCell ref="C3:D3"/>
    <mergeCell ref="I3:J3"/>
    <mergeCell ref="K3:L3"/>
    <mergeCell ref="E3:F3"/>
    <mergeCell ref="G3:H3"/>
  </mergeCells>
  <phoneticPr fontId="6" type="noConversion"/>
  <conditionalFormatting sqref="A6:A50">
    <cfRule type="duplicateValues" dxfId="1" priority="1"/>
  </conditionalFormatting>
  <conditionalFormatting sqref="M6:M50">
    <cfRule type="top10" dxfId="0" priority="37" rank="1"/>
  </conditionalFormatting>
  <dataValidations count="1">
    <dataValidation type="list" allowBlank="1" showInputMessage="1" showErrorMessage="1" sqref="B6:B50" xr:uid="{7B4F51A3-EB18-4830-AB1E-5D566A78C61E}">
      <formula1>"Small Pony, Medium Pony, Large Pony, Small Galloway, Large Galloway, Small Hack, Large Hack "</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AD202CBD-B625-4C2B-8D5C-D023E7825709}">
          <x14:formula1>
            <xm:f>'Scoring Matrix'!$B$4:$B$6</xm:f>
          </x14:formula1>
          <xm:sqref>C6:C50 K6:K50 E6:E50 G6:G50 I6:I50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vt:lpstr>
      <vt:lpstr>Scoring Matrix</vt:lpstr>
      <vt:lpstr>Junior Athlete of the Year 5-12</vt:lpstr>
      <vt:lpstr>Junior Athlete of the Year12-17</vt:lpstr>
      <vt:lpstr>Senior Athlete of the Year 18+</vt:lpstr>
      <vt:lpstr>Owner Rider</vt:lpstr>
      <vt:lpstr>Open Show Horse</vt:lpstr>
      <vt:lpstr>Open Show Hunter Horse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Georgie Batten</dc:creator>
  <cp:lastModifiedBy>Linda Skinner</cp:lastModifiedBy>
  <dcterms:created xsi:type="dcterms:W3CDTF">2024-07-14T22:24:41Z</dcterms:created>
  <dcterms:modified xsi:type="dcterms:W3CDTF">2025-03-25T04:48:46Z</dcterms:modified>
</cp:coreProperties>
</file>